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4"/>
    <sheet state="visible" name="Monthly Net Income Calculation" sheetId="2" r:id="rId5"/>
    <sheet state="visible" name="Cost of Acq" sheetId="3" r:id="rId6"/>
    <sheet state="visible" name="Tracking" sheetId="4" r:id="rId7"/>
  </sheets>
  <definedNames>
    <definedName name="Booking__BA_per_quarter">#REF!</definedName>
    <definedName name="Avg.Apt.Cost">#REF!</definedName>
    <definedName name="Online_Commission">#REF!</definedName>
    <definedName name="Practice_Management_Tools">#REF!</definedName>
    <definedName name="Pracitioner_Event_Promotion">#REF!</definedName>
    <definedName name="Featured_Practitioner">#REF!</definedName>
  </definedNames>
  <calcPr/>
  <extLst>
    <ext uri="GoogleSheetsCustomDataVersion1">
      <go:sheetsCustomData xmlns:go="http://customooxmlschemas.google.com/" r:id="rId8" roundtripDataSignature="AMtx7migUXt73OjmyRjX9c7FBE7DHizFxA=="/>
    </ext>
  </extLst>
</workbook>
</file>

<file path=xl/sharedStrings.xml><?xml version="1.0" encoding="utf-8"?>
<sst xmlns="http://schemas.openxmlformats.org/spreadsheetml/2006/main" count="387" uniqueCount="192">
  <si>
    <t>PLANNING SUMMARY</t>
  </si>
  <si>
    <t>Year</t>
  </si>
  <si>
    <t>Tax Rate</t>
  </si>
  <si>
    <t>Q1</t>
  </si>
  <si>
    <t>Patients</t>
  </si>
  <si>
    <t>Total Revenue</t>
  </si>
  <si>
    <t>Total Expenses</t>
  </si>
  <si>
    <t>Gross Income</t>
  </si>
  <si>
    <t>Tax required</t>
  </si>
  <si>
    <t>Net Income</t>
  </si>
  <si>
    <t>Q2</t>
  </si>
  <si>
    <t>Q3</t>
  </si>
  <si>
    <t>Q4</t>
  </si>
  <si>
    <t>Fiscal Year 2016</t>
  </si>
  <si>
    <t>Scenarios</t>
  </si>
  <si>
    <t>Key Milstones/Goal</t>
  </si>
  <si>
    <t>September</t>
  </si>
  <si>
    <t>October</t>
  </si>
  <si>
    <t xml:space="preserve">November </t>
  </si>
  <si>
    <t>December</t>
  </si>
  <si>
    <t>Revenue</t>
  </si>
  <si>
    <t>1 to 1</t>
  </si>
  <si>
    <t>High ticket</t>
  </si>
  <si>
    <t xml:space="preserve">Group </t>
  </si>
  <si>
    <t>Online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</si>
  <si>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</si>
  <si>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</si>
  <si>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</si>
  <si>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</si>
  <si>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</si>
  <si>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</si>
  <si>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</si>
  <si>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</si>
  <si>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November</t>
  </si>
  <si>
    <t>Assumptions</t>
  </si>
  <si>
    <t>1:1 Days per Week</t>
  </si>
  <si>
    <t>New Patients per month (Q3)</t>
  </si>
  <si>
    <t>Follow-Up Patients per month (Q3)</t>
  </si>
  <si>
    <t>New High-Ticket 1:1 (Q3)</t>
  </si>
  <si>
    <t>High Ticket Follow-Up (Q3)</t>
  </si>
  <si>
    <t>Procedure A</t>
  </si>
  <si>
    <t>Procedure B</t>
  </si>
  <si>
    <t>Group Program (Q4)</t>
  </si>
  <si>
    <t>Foundational Program (Q2)</t>
  </si>
  <si>
    <t>Membership (Q4)</t>
  </si>
  <si>
    <t>Total Patients per month</t>
  </si>
  <si>
    <t>Clinical</t>
  </si>
  <si>
    <t>Fee</t>
  </si>
  <si>
    <t>New Patients Intake (Reg)</t>
  </si>
  <si>
    <t xml:space="preserve">High Ticket Intake </t>
  </si>
  <si>
    <t>Reg Follow-Up</t>
  </si>
  <si>
    <t>High Ticket 1:1 F/U</t>
  </si>
  <si>
    <t>Associate Rent</t>
  </si>
  <si>
    <t xml:space="preserve">Total Clinical </t>
  </si>
  <si>
    <t>Product (DO NOT TOUCH)</t>
  </si>
  <si>
    <t>Sales Price</t>
  </si>
  <si>
    <r>
      <rPr>
        <rFont val="Calibri"/>
        <color theme="1"/>
        <sz val="12.0"/>
      </rPr>
      <t>Supplements (Dispens) ($</t>
    </r>
    <r>
      <rPr>
        <rFont val="Calibri"/>
        <color theme="1"/>
        <sz val="12.0"/>
      </rPr>
      <t>X</t>
    </r>
    <r>
      <rPr>
        <rFont val="Calibri"/>
        <color theme="1"/>
        <sz val="12.0"/>
      </rPr>
      <t>/pt)</t>
    </r>
  </si>
  <si>
    <r>
      <rPr>
        <rFont val="Calibri"/>
        <color theme="1"/>
        <sz val="12.0"/>
      </rPr>
      <t>Fullscript</t>
    </r>
    <r>
      <rPr>
        <rFont val="Calibri"/>
        <color theme="1"/>
        <sz val="12.0"/>
      </rPr>
      <t xml:space="preserve"> ($/pt)</t>
    </r>
  </si>
  <si>
    <t>Retail ($/pt)</t>
  </si>
  <si>
    <t>Other</t>
  </si>
  <si>
    <t>Total Product Sales</t>
  </si>
  <si>
    <t>Lab Testing (DO NOT TOUCH)</t>
  </si>
  <si>
    <t>Dynacare/Lifelabs ($/pt)</t>
  </si>
  <si>
    <t>Total Lab Sales</t>
  </si>
  <si>
    <t>Programs</t>
  </si>
  <si>
    <t>Fabulous Fertility  Mama Group</t>
  </si>
  <si>
    <t>Detox Your Life Foundational Program</t>
  </si>
  <si>
    <t>Total Program Sales</t>
  </si>
  <si>
    <t>Total Revenue ($83, 500)</t>
  </si>
  <si>
    <t>Expenses</t>
  </si>
  <si>
    <t>Occasional Expenses</t>
  </si>
  <si>
    <t>Rebranding</t>
  </si>
  <si>
    <t>Website</t>
  </si>
  <si>
    <t>Technology (Computer, etc.)</t>
  </si>
  <si>
    <t>Equipment</t>
  </si>
  <si>
    <t>CONO</t>
  </si>
  <si>
    <t>Total Start Up Expense</t>
  </si>
  <si>
    <t>Operational Expenses (Fixed Exp)</t>
  </si>
  <si>
    <t>Office Equipment</t>
  </si>
  <si>
    <t>Medical Equipment</t>
  </si>
  <si>
    <t>VA</t>
  </si>
  <si>
    <t>Memberships</t>
  </si>
  <si>
    <t>Insurance</t>
  </si>
  <si>
    <t>Professional Fees</t>
  </si>
  <si>
    <t>Book Keeping</t>
  </si>
  <si>
    <t>Outsourcing Support</t>
  </si>
  <si>
    <t>Rent</t>
  </si>
  <si>
    <t>Regulatory Fees</t>
  </si>
  <si>
    <t>Telephone</t>
  </si>
  <si>
    <t>Total Op. Expense</t>
  </si>
  <si>
    <t>SAS</t>
  </si>
  <si>
    <t>EMR</t>
  </si>
  <si>
    <t>Quickbooks</t>
  </si>
  <si>
    <t>Leadpages</t>
  </si>
  <si>
    <t>Email Marketing (Active Campaign)</t>
  </si>
  <si>
    <t>Cool Sofware</t>
  </si>
  <si>
    <t>Fax</t>
  </si>
  <si>
    <t>Total SAS Expense</t>
  </si>
  <si>
    <t>Marketing</t>
  </si>
  <si>
    <t>Facebook Promotion</t>
  </si>
  <si>
    <t>Ad Management Fee</t>
  </si>
  <si>
    <t>Webinar Platform</t>
  </si>
  <si>
    <t>Physical Assets</t>
  </si>
  <si>
    <t>Total Marketing Expense</t>
  </si>
  <si>
    <t>Total Expense</t>
  </si>
  <si>
    <t>Tax</t>
  </si>
  <si>
    <t>Let's Model this Out</t>
  </si>
  <si>
    <t>Your Numbers</t>
  </si>
  <si>
    <t>Variables</t>
  </si>
  <si>
    <t>Group Program Revenue</t>
  </si>
  <si>
    <t>/ Quarter</t>
  </si>
  <si>
    <t>Clinical Practice</t>
  </si>
  <si>
    <t>New Pt/Mos</t>
  </si>
  <si>
    <t>F/U / Mos</t>
  </si>
  <si>
    <t>Revenue Models</t>
  </si>
  <si>
    <t>Acute Apt/mos</t>
  </si>
  <si>
    <t>Supplement Sale/pt</t>
  </si>
  <si>
    <t>Model 1</t>
  </si>
  <si>
    <t>The 'Old' Way</t>
  </si>
  <si>
    <t>Model 2</t>
  </si>
  <si>
    <t>The 'CC' Way</t>
  </si>
  <si>
    <t>New Pt Rev</t>
  </si>
  <si>
    <t>F/U Rev</t>
  </si>
  <si>
    <t>Supp Rev</t>
  </si>
  <si>
    <t>Group Program</t>
  </si>
  <si>
    <t>Price</t>
  </si>
  <si>
    <t>Intake</t>
  </si>
  <si>
    <t>Total Rev</t>
  </si>
  <si>
    <t>Follow-Up</t>
  </si>
  <si>
    <t>Acute</t>
  </si>
  <si>
    <t>Lifetime Value</t>
  </si>
  <si>
    <t>Intake + 5 f/u yr 1</t>
  </si>
  <si>
    <t>Intake + 9 f/u yr 1</t>
  </si>
  <si>
    <t>+</t>
  </si>
  <si>
    <t>3 f/u yr 2</t>
  </si>
  <si>
    <t>6 f/u yr 2</t>
  </si>
  <si>
    <t>2  f/u yr 3</t>
  </si>
  <si>
    <t>6  f/u yr 3</t>
  </si>
  <si>
    <t>Transformational Program</t>
  </si>
  <si>
    <t>=</t>
  </si>
  <si>
    <t>New Participants/mos</t>
  </si>
  <si>
    <t>(yr 1, pt see practitioner 9 times)</t>
  </si>
  <si>
    <t>F/U/Mos (yr 2 pt)</t>
  </si>
  <si>
    <t>(ea pt sees practitioner 6 times in yr 2 and 3)</t>
  </si>
  <si>
    <t>Supplement Sales/pt</t>
  </si>
  <si>
    <t>Cost of Acquistition</t>
  </si>
  <si>
    <t>(Marketing Expenses /Mos) / New Patients per month</t>
  </si>
  <si>
    <t>Group Program/quarter</t>
  </si>
  <si>
    <t>LTV:COA</t>
  </si>
  <si>
    <t>Pricing Strategy</t>
  </si>
  <si>
    <t>50 to 1</t>
  </si>
  <si>
    <t>73 to 1</t>
  </si>
  <si>
    <t>KPI Tracking Spreadsheet</t>
  </si>
  <si>
    <t>Snap Shot Categories</t>
  </si>
  <si>
    <t>FINANCIAL</t>
  </si>
  <si>
    <t>Gross Revenue</t>
  </si>
  <si>
    <t>Cost of Goods Sold</t>
  </si>
  <si>
    <t>Net Revenue</t>
  </si>
  <si>
    <t>Profit (after you pay yourself)</t>
  </si>
  <si>
    <t>Cost of Acquisition</t>
  </si>
  <si>
    <t>Reg Patient</t>
  </si>
  <si>
    <t>High Ticket</t>
  </si>
  <si>
    <t>Foundational Program</t>
  </si>
  <si>
    <t>Membership</t>
  </si>
  <si>
    <t>Online Marketing Efforts (Per Project)</t>
  </si>
  <si>
    <t>Lifetime Value of  a Customer (LTV)</t>
  </si>
  <si>
    <t>Customer Acquisition Cost (CAC)</t>
  </si>
  <si>
    <t>Average Order Value (AOV)</t>
  </si>
  <si>
    <t>Value per Lead (VPL)</t>
  </si>
  <si>
    <t>Cost per Click (CPC)</t>
  </si>
  <si>
    <t>LEAD. GENERATION</t>
  </si>
  <si>
    <t>Social</t>
  </si>
  <si>
    <t>New followers</t>
  </si>
  <si>
    <t>Engagement Score</t>
  </si>
  <si>
    <t>Total Followers</t>
  </si>
  <si>
    <t>Website Click Throughs</t>
  </si>
  <si>
    <t>Email</t>
  </si>
  <si>
    <t>New Leads</t>
  </si>
  <si>
    <t>Unsubscribes</t>
  </si>
  <si>
    <t>Open-Rate</t>
  </si>
  <si>
    <t>Click Through Rate</t>
  </si>
  <si>
    <t>PROGRAM SNAPSHOT</t>
  </si>
  <si>
    <t>Program Snap Shots</t>
  </si>
  <si>
    <t>New Pt. Reg</t>
  </si>
  <si>
    <t>New Pt H/T</t>
  </si>
  <si>
    <t>Follow-Up Reg</t>
  </si>
  <si>
    <t>Follow-Up H/T</t>
  </si>
  <si>
    <t>Marketing Campaign SNAPSHOT</t>
  </si>
  <si>
    <t>Registrants</t>
  </si>
  <si>
    <t>Webinar Show-Up</t>
  </si>
  <si>
    <t>Ad Spend</t>
  </si>
  <si>
    <t>Programs Sold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</si>
</sst>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&quot;$&quot;* #,##0.00_);_(&quot;$&quot;* \(#,##0.00\);_(&quot;$&quot;* &quot;-&quot;??_);_(@_)"/>
    <numFmt numFmtId="165" formatCode="&quot;$&quot;#,##0.00"/>
    <numFmt numFmtId="166" formatCode="&quot;$&quot;#,##0_);[Red]\(&quot;$&quot;#,##0\)"/>
  </numFmts>
  <fonts count="20">
    <font>
      <sz val="11.0"/>
      <color theme="1"/>
      <name val="Arial"/>
    </font>
    <font>
      <b/>
      <sz val="14.0"/>
      <color theme="1"/>
      <name val="Calibri"/>
    </font>
    <font>
      <b/>
      <sz val="12.0"/>
      <color theme="1"/>
      <name val="Calibri"/>
    </font>
    <font>
      <sz val="11.0"/>
      <color theme="1"/>
      <name val="Calibri"/>
    </font>
    <font>
      <b/>
      <sz val="12.0"/>
      <color rgb="FF0F243E"/>
      <name val="Calibri"/>
    </font>
    <font>
      <sz val="11.0"/>
      <color rgb="FFFF0000"/>
      <name val="Calibri"/>
    </font>
    <font>
      <sz val="12.0"/>
      <color theme="1"/>
      <name val="Calibri"/>
    </font>
    <font>
      <color theme="1"/>
      <name val="Calibri"/>
    </font>
    <font>
      <b/>
      <sz val="11.0"/>
      <color theme="1"/>
      <name val="Calibri"/>
    </font>
    <font>
      <sz val="11.0"/>
      <color rgb="FF000000"/>
      <name val="Calibri"/>
    </font>
    <font>
      <sz val="12.0"/>
      <color rgb="FF000000"/>
      <name val="Calibri"/>
    </font>
    <font>
      <b/>
      <sz val="11.0"/>
      <color rgb="FF000000"/>
      <name val="Calibri"/>
    </font>
    <font/>
    <font>
      <i/>
      <sz val="12.0"/>
      <color theme="1"/>
      <name val="Calibri"/>
    </font>
    <font>
      <b/>
      <sz val="14.0"/>
      <color theme="0"/>
      <name val="Calibri"/>
    </font>
    <font>
      <b/>
      <sz val="12.0"/>
      <color rgb="FFFFFFFF"/>
    </font>
    <font>
      <b/>
      <sz val="12.0"/>
      <color theme="0"/>
      <name val="Calibri"/>
    </font>
    <font>
      <b/>
      <sz val="11.0"/>
      <color theme="0"/>
      <name val="Calibri"/>
    </font>
    <font>
      <b/>
      <sz val="14.0"/>
      <color rgb="FF000000"/>
      <name val="Calibri"/>
    </font>
    <font>
      <i/>
      <sz val="12.0"/>
      <color rgb="FF000000"/>
      <name val="Calibri"/>
    </font>
  </fonts>
  <fills count="28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E5DFEC"/>
        <bgColor rgb="FFE5DFEC"/>
      </patternFill>
    </fill>
    <fill>
      <patternFill patternType="solid">
        <fgColor rgb="FFFDE9D9"/>
        <bgColor rgb="FFFDE9D9"/>
      </patternFill>
    </fill>
    <fill>
      <patternFill patternType="solid">
        <fgColor rgb="FFDAEEF3"/>
        <bgColor rgb="FFDAEEF3"/>
      </patternFill>
    </fill>
    <fill>
      <patternFill patternType="solid">
        <fgColor rgb="FFEAF1DD"/>
        <bgColor rgb="FFEAF1DD"/>
      </patternFill>
    </fill>
    <fill>
      <patternFill patternType="solid">
        <fgColor rgb="FF008000"/>
        <bgColor rgb="FF008000"/>
      </patternFill>
    </fill>
    <fill>
      <patternFill patternType="solid">
        <fgColor rgb="FF92D050"/>
        <bgColor rgb="FF92D050"/>
      </patternFill>
    </fill>
    <fill>
      <patternFill patternType="solid">
        <fgColor rgb="FF92CDDC"/>
        <bgColor rgb="FF92CDDC"/>
      </patternFill>
    </fill>
    <fill>
      <patternFill patternType="solid">
        <fgColor rgb="FFD99594"/>
        <bgColor rgb="FFD99594"/>
      </patternFill>
    </fill>
    <fill>
      <patternFill patternType="solid">
        <fgColor rgb="FFD6E3BC"/>
        <bgColor rgb="FFD6E3BC"/>
      </patternFill>
    </fill>
    <fill>
      <patternFill patternType="solid">
        <fgColor rgb="FFCCC0D9"/>
        <bgColor rgb="FFCCC0D9"/>
      </patternFill>
    </fill>
    <fill>
      <patternFill patternType="solid">
        <fgColor rgb="FF00B050"/>
        <bgColor rgb="FF00B050"/>
      </patternFill>
    </fill>
    <fill>
      <patternFill patternType="solid">
        <fgColor rgb="FFE5B8B7"/>
        <bgColor rgb="FFE5B8B7"/>
      </patternFill>
    </fill>
    <fill>
      <patternFill patternType="solid">
        <fgColor rgb="FFF2F2F2"/>
        <bgColor rgb="FFF2F2F2"/>
      </patternFill>
    </fill>
    <fill>
      <patternFill patternType="solid">
        <fgColor theme="7"/>
        <bgColor theme="7"/>
      </patternFill>
    </fill>
    <fill>
      <patternFill patternType="solid">
        <fgColor rgb="FFA5A5A5"/>
        <bgColor rgb="FFA5A5A5"/>
      </patternFill>
    </fill>
    <fill>
      <patternFill patternType="solid">
        <fgColor rgb="FFFF0000"/>
        <bgColor rgb="FFFF0000"/>
      </patternFill>
    </fill>
    <fill>
      <patternFill patternType="solid">
        <fgColor rgb="FF0F243E"/>
        <bgColor rgb="FF0F243E"/>
      </patternFill>
    </fill>
    <fill>
      <patternFill patternType="solid">
        <fgColor rgb="FFB6DDE8"/>
        <bgColor rgb="FFB6DDE8"/>
      </patternFill>
    </fill>
    <fill>
      <patternFill patternType="solid">
        <fgColor rgb="FFF2DBDB"/>
        <bgColor rgb="FFF2DBDB"/>
      </patternFill>
    </fill>
    <fill>
      <patternFill patternType="solid">
        <fgColor rgb="FF7F7F7F"/>
        <bgColor rgb="FF7F7F7F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</fills>
  <borders count="68">
    <border/>
    <border>
      <left/>
      <right/>
      <top/>
      <bottom/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  <bottom style="double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</border>
    <border>
      <right style="thin">
        <color rgb="FF000000"/>
      </right>
      <top style="thin">
        <color rgb="FF000000"/>
      </top>
    </border>
    <border>
      <right style="medium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medium">
        <color rgb="FF000000"/>
      </left>
      <right/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379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2" numFmtId="0" xfId="0" applyFont="1"/>
    <xf borderId="1" fillId="3" fontId="3" numFmtId="9" xfId="0" applyBorder="1" applyFill="1" applyFont="1" applyNumberFormat="1"/>
    <xf borderId="1" fillId="4" fontId="4" numFmtId="0" xfId="0" applyBorder="1" applyFill="1" applyFont="1"/>
    <xf borderId="0" fillId="0" fontId="5" numFmtId="0" xfId="0" applyFont="1"/>
    <xf borderId="0" fillId="0" fontId="6" numFmtId="0" xfId="0" applyFont="1"/>
    <xf borderId="0" fillId="0" fontId="7" numFmtId="0" xfId="0" applyFont="1"/>
    <xf borderId="0" fillId="0" fontId="3" numFmtId="164" xfId="0" applyFont="1" applyNumberFormat="1"/>
    <xf borderId="2" fillId="0" fontId="3" numFmtId="164" xfId="0" applyBorder="1" applyFont="1" applyNumberFormat="1"/>
    <xf borderId="3" fillId="0" fontId="3" numFmtId="164" xfId="0" applyBorder="1" applyFont="1" applyNumberFormat="1"/>
    <xf borderId="4" fillId="0" fontId="8" numFmtId="164" xfId="0" applyBorder="1" applyFont="1" applyNumberFormat="1"/>
    <xf borderId="1" fillId="5" fontId="4" numFmtId="0" xfId="0" applyBorder="1" applyFill="1" applyFont="1"/>
    <xf borderId="0" fillId="0" fontId="9" numFmtId="0" xfId="0" applyFont="1"/>
    <xf borderId="0" fillId="0" fontId="10" numFmtId="0" xfId="0" applyFont="1"/>
    <xf borderId="0" fillId="0" fontId="9" numFmtId="164" xfId="0" applyFont="1" applyNumberFormat="1"/>
    <xf borderId="2" fillId="0" fontId="9" numFmtId="164" xfId="0" applyBorder="1" applyFont="1" applyNumberFormat="1"/>
    <xf borderId="4" fillId="0" fontId="11" numFmtId="164" xfId="0" applyBorder="1" applyFont="1" applyNumberFormat="1"/>
    <xf borderId="0" fillId="0" fontId="3" numFmtId="0" xfId="0" applyAlignment="1" applyFont="1">
      <alignment horizontal="left"/>
    </xf>
    <xf borderId="5" fillId="0" fontId="1" numFmtId="0" xfId="0" applyAlignment="1" applyBorder="1" applyFont="1">
      <alignment horizontal="center"/>
    </xf>
    <xf borderId="6" fillId="0" fontId="12" numFmtId="0" xfId="0" applyBorder="1" applyFont="1"/>
    <xf borderId="7" fillId="0" fontId="12" numFmtId="0" xfId="0" applyBorder="1" applyFont="1"/>
    <xf borderId="0" fillId="0" fontId="6" numFmtId="0" xfId="0" applyAlignment="1" applyFont="1">
      <alignment horizontal="center"/>
    </xf>
    <xf borderId="0" fillId="0" fontId="2" numFmtId="0" xfId="0" applyAlignment="1" applyFont="1">
      <alignment horizontal="center"/>
    </xf>
    <xf borderId="8" fillId="6" fontId="6" numFmtId="0" xfId="0" applyAlignment="1" applyBorder="1" applyFill="1" applyFont="1">
      <alignment horizontal="center"/>
    </xf>
    <xf borderId="9" fillId="0" fontId="12" numFmtId="0" xfId="0" applyBorder="1" applyFont="1"/>
    <xf borderId="10" fillId="0" fontId="12" numFmtId="0" xfId="0" applyBorder="1" applyFont="1"/>
    <xf borderId="11" fillId="7" fontId="6" numFmtId="0" xfId="0" applyAlignment="1" applyBorder="1" applyFill="1" applyFont="1">
      <alignment horizontal="center"/>
    </xf>
    <xf borderId="3" fillId="0" fontId="12" numFmtId="0" xfId="0" applyBorder="1" applyFont="1"/>
    <xf borderId="12" fillId="0" fontId="12" numFmtId="0" xfId="0" applyBorder="1" applyFont="1"/>
    <xf borderId="13" fillId="8" fontId="6" numFmtId="0" xfId="0" applyAlignment="1" applyBorder="1" applyFill="1" applyFont="1">
      <alignment horizontal="center"/>
    </xf>
    <xf borderId="13" fillId="9" fontId="10" numFmtId="0" xfId="0" applyAlignment="1" applyBorder="1" applyFill="1" applyFont="1">
      <alignment horizontal="center"/>
    </xf>
    <xf borderId="13" fillId="6" fontId="10" numFmtId="0" xfId="0" applyAlignment="1" applyBorder="1" applyFont="1">
      <alignment horizontal="center"/>
    </xf>
    <xf borderId="14" fillId="0" fontId="12" numFmtId="0" xfId="0" applyBorder="1" applyFont="1"/>
    <xf borderId="0" fillId="0" fontId="2" numFmtId="0" xfId="0" applyAlignment="1" applyFont="1">
      <alignment horizontal="left"/>
    </xf>
    <xf borderId="15" fillId="0" fontId="6" numFmtId="0" xfId="0" applyAlignment="1" applyBorder="1" applyFont="1">
      <alignment horizontal="left"/>
    </xf>
    <xf borderId="0" fillId="0" fontId="6" numFmtId="0" xfId="0" applyAlignment="1" applyFont="1">
      <alignment horizontal="left"/>
    </xf>
    <xf borderId="0" fillId="0" fontId="13" numFmtId="0" xfId="0" applyAlignment="1" applyFont="1">
      <alignment horizontal="left" shrinkToFit="0" wrapText="1"/>
    </xf>
    <xf borderId="16" fillId="0" fontId="6" numFmtId="0" xfId="0" applyAlignment="1" applyBorder="1" applyFont="1">
      <alignment horizontal="left"/>
    </xf>
    <xf borderId="17" fillId="0" fontId="6" numFmtId="0" xfId="0" applyAlignment="1" applyBorder="1" applyFont="1">
      <alignment horizontal="left"/>
    </xf>
    <xf borderId="18" fillId="0" fontId="6" numFmtId="0" xfId="0" applyAlignment="1" applyBorder="1" applyFont="1">
      <alignment horizontal="left"/>
    </xf>
    <xf borderId="19" fillId="0" fontId="6" numFmtId="0" xfId="0" applyAlignment="1" applyBorder="1" applyFont="1">
      <alignment horizontal="left"/>
    </xf>
    <xf borderId="20" fillId="0" fontId="6" numFmtId="0" xfId="0" applyAlignment="1" applyBorder="1" applyFont="1">
      <alignment horizontal="left"/>
    </xf>
    <xf borderId="21" fillId="10" fontId="14" numFmtId="0" xfId="0" applyAlignment="1" applyBorder="1" applyFill="1" applyFont="1">
      <alignment horizontal="left" shrinkToFit="0" wrapText="1"/>
    </xf>
    <xf borderId="13" fillId="0" fontId="3" numFmtId="0" xfId="0" applyAlignment="1" applyBorder="1" applyFont="1">
      <alignment horizontal="left"/>
    </xf>
    <xf borderId="22" fillId="11" fontId="1" numFmtId="20" xfId="0" applyAlignment="1" applyBorder="1" applyFill="1" applyFont="1" applyNumberFormat="1">
      <alignment horizontal="center" shrinkToFit="0" wrapText="1"/>
    </xf>
    <xf borderId="21" fillId="11" fontId="1" numFmtId="0" xfId="0" applyAlignment="1" applyBorder="1" applyFont="1">
      <alignment horizontal="center" shrinkToFit="0" wrapText="1"/>
    </xf>
    <xf borderId="21" fillId="12" fontId="1" numFmtId="0" xfId="0" applyAlignment="1" applyBorder="1" applyFill="1" applyFont="1">
      <alignment horizontal="center" shrinkToFit="0" wrapText="1"/>
    </xf>
    <xf borderId="23" fillId="13" fontId="1" numFmtId="0" xfId="0" applyAlignment="1" applyBorder="1" applyFill="1" applyFont="1">
      <alignment horizontal="center" shrinkToFit="0" wrapText="1"/>
    </xf>
    <xf borderId="22" fillId="0" fontId="1" numFmtId="0" xfId="0" applyAlignment="1" applyBorder="1" applyFont="1">
      <alignment horizontal="center" shrinkToFit="0" wrapText="1"/>
    </xf>
    <xf borderId="21" fillId="0" fontId="1" numFmtId="0" xfId="0" applyAlignment="1" applyBorder="1" applyFont="1">
      <alignment horizontal="center" shrinkToFit="0" wrapText="1"/>
    </xf>
    <xf borderId="23" fillId="0" fontId="1" numFmtId="0" xfId="0" applyAlignment="1" applyBorder="1" applyFont="1">
      <alignment horizontal="center" shrinkToFit="0" wrapText="1"/>
    </xf>
    <xf borderId="24" fillId="0" fontId="8" numFmtId="0" xfId="0" applyAlignment="1" applyBorder="1" applyFont="1">
      <alignment horizontal="left" shrinkToFit="0" wrapText="1"/>
    </xf>
    <xf borderId="24" fillId="0" fontId="8" numFmtId="4" xfId="0" applyAlignment="1" applyBorder="1" applyFont="1" applyNumberFormat="1">
      <alignment horizontal="left" shrinkToFit="0" wrapText="1"/>
    </xf>
    <xf borderId="25" fillId="0" fontId="8" numFmtId="4" xfId="0" applyAlignment="1" applyBorder="1" applyFont="1" applyNumberFormat="1">
      <alignment horizontal="left" shrinkToFit="0" wrapText="1"/>
    </xf>
    <xf borderId="26" fillId="0" fontId="8" numFmtId="4" xfId="0" applyAlignment="1" applyBorder="1" applyFont="1" applyNumberFormat="1">
      <alignment horizontal="left" shrinkToFit="0" wrapText="1"/>
    </xf>
    <xf borderId="27" fillId="0" fontId="8" numFmtId="4" xfId="0" applyAlignment="1" applyBorder="1" applyFont="1" applyNumberFormat="1">
      <alignment horizontal="left" shrinkToFit="0" wrapText="1"/>
    </xf>
    <xf borderId="26" fillId="0" fontId="3" numFmtId="4" xfId="0" applyAlignment="1" applyBorder="1" applyFont="1" applyNumberFormat="1">
      <alignment horizontal="left"/>
    </xf>
    <xf borderId="27" fillId="0" fontId="3" numFmtId="4" xfId="0" applyAlignment="1" applyBorder="1" applyFont="1" applyNumberFormat="1">
      <alignment horizontal="left"/>
    </xf>
    <xf borderId="25" fillId="0" fontId="3" numFmtId="0" xfId="0" applyAlignment="1" applyBorder="1" applyFont="1">
      <alignment horizontal="left"/>
    </xf>
    <xf borderId="26" fillId="0" fontId="3" numFmtId="0" xfId="0" applyAlignment="1" applyBorder="1" applyFont="1">
      <alignment horizontal="left"/>
    </xf>
    <xf borderId="27" fillId="0" fontId="3" numFmtId="0" xfId="0" applyAlignment="1" applyBorder="1" applyFont="1">
      <alignment horizontal="left"/>
    </xf>
    <xf borderId="24" fillId="0" fontId="2" numFmtId="0" xfId="0" applyAlignment="1" applyBorder="1" applyFont="1">
      <alignment horizontal="left" shrinkToFit="0" wrapText="1"/>
    </xf>
    <xf borderId="24" fillId="0" fontId="2" numFmtId="4" xfId="0" applyAlignment="1" applyBorder="1" applyFont="1" applyNumberFormat="1">
      <alignment horizontal="left" shrinkToFit="0" wrapText="1"/>
    </xf>
    <xf borderId="25" fillId="0" fontId="2" numFmtId="4" xfId="0" applyAlignment="1" applyBorder="1" applyFont="1" applyNumberFormat="1">
      <alignment horizontal="left" shrinkToFit="0" wrapText="1"/>
    </xf>
    <xf borderId="26" fillId="0" fontId="2" numFmtId="4" xfId="0" applyAlignment="1" applyBorder="1" applyFont="1" applyNumberFormat="1">
      <alignment horizontal="left" shrinkToFit="0" wrapText="1"/>
    </xf>
    <xf borderId="27" fillId="0" fontId="2" numFmtId="4" xfId="0" applyAlignment="1" applyBorder="1" applyFont="1" applyNumberFormat="1">
      <alignment horizontal="left" shrinkToFit="0" wrapText="1"/>
    </xf>
    <xf borderId="26" fillId="0" fontId="6" numFmtId="4" xfId="0" applyAlignment="1" applyBorder="1" applyFont="1" applyNumberFormat="1">
      <alignment horizontal="left"/>
    </xf>
    <xf borderId="27" fillId="0" fontId="6" numFmtId="4" xfId="0" applyAlignment="1" applyBorder="1" applyFont="1" applyNumberFormat="1">
      <alignment horizontal="left"/>
    </xf>
    <xf borderId="25" fillId="0" fontId="6" numFmtId="0" xfId="0" applyAlignment="1" applyBorder="1" applyFont="1">
      <alignment horizontal="left"/>
    </xf>
    <xf borderId="26" fillId="0" fontId="6" numFmtId="0" xfId="0" applyAlignment="1" applyBorder="1" applyFont="1">
      <alignment horizontal="left"/>
    </xf>
    <xf borderId="27" fillId="0" fontId="6" numFmtId="0" xfId="0" applyAlignment="1" applyBorder="1" applyFont="1">
      <alignment horizontal="left"/>
    </xf>
    <xf borderId="24" fillId="0" fontId="6" numFmtId="0" xfId="0" applyAlignment="1" applyBorder="1" applyFont="1">
      <alignment horizontal="left" shrinkToFit="0" wrapText="1"/>
    </xf>
    <xf borderId="24" fillId="0" fontId="6" numFmtId="0" xfId="0" applyAlignment="1" applyBorder="1" applyFont="1">
      <alignment horizontal="right" shrinkToFit="0" wrapText="1"/>
    </xf>
    <xf borderId="21" fillId="8" fontId="6" numFmtId="0" xfId="0" applyAlignment="1" applyBorder="1" applyFont="1">
      <alignment horizontal="right" shrinkToFit="0" wrapText="1"/>
    </xf>
    <xf borderId="28" fillId="8" fontId="6" numFmtId="0" xfId="0" applyAlignment="1" applyBorder="1" applyFont="1">
      <alignment horizontal="right" shrinkToFit="0" wrapText="1"/>
    </xf>
    <xf borderId="29" fillId="8" fontId="6" numFmtId="0" xfId="0" applyAlignment="1" applyBorder="1" applyFont="1">
      <alignment horizontal="right" shrinkToFit="0" wrapText="1"/>
    </xf>
    <xf borderId="25" fillId="0" fontId="6" numFmtId="0" xfId="0" applyAlignment="1" applyBorder="1" applyFont="1">
      <alignment horizontal="right" shrinkToFit="0" wrapText="1"/>
    </xf>
    <xf borderId="26" fillId="0" fontId="6" numFmtId="0" xfId="0" applyAlignment="1" applyBorder="1" applyFont="1">
      <alignment horizontal="right" shrinkToFit="0" wrapText="1"/>
    </xf>
    <xf borderId="27" fillId="0" fontId="6" numFmtId="0" xfId="0" applyAlignment="1" applyBorder="1" applyFont="1">
      <alignment horizontal="right" shrinkToFit="0" wrapText="1"/>
    </xf>
    <xf borderId="26" fillId="0" fontId="10" numFmtId="0" xfId="0" applyAlignment="1" applyBorder="1" applyFont="1">
      <alignment horizontal="right" shrinkToFit="0" wrapText="1"/>
    </xf>
    <xf borderId="27" fillId="0" fontId="10" numFmtId="0" xfId="0" applyAlignment="1" applyBorder="1" applyFont="1">
      <alignment horizontal="right" shrinkToFit="0" wrapText="1"/>
    </xf>
    <xf borderId="25" fillId="0" fontId="10" numFmtId="0" xfId="0" applyAlignment="1" applyBorder="1" applyFont="1">
      <alignment horizontal="right" shrinkToFit="0" wrapText="1"/>
    </xf>
    <xf borderId="30" fillId="14" fontId="6" numFmtId="0" xfId="0" applyAlignment="1" applyBorder="1" applyFill="1" applyFont="1">
      <alignment horizontal="left" shrinkToFit="0" wrapText="1"/>
    </xf>
    <xf borderId="21" fillId="15" fontId="6" numFmtId="0" xfId="0" applyAlignment="1" applyBorder="1" applyFill="1" applyFont="1">
      <alignment horizontal="right" shrinkToFit="0" wrapText="1"/>
    </xf>
    <xf borderId="28" fillId="15" fontId="6" numFmtId="0" xfId="0" applyAlignment="1" applyBorder="1" applyFont="1">
      <alignment horizontal="right" shrinkToFit="0" wrapText="1"/>
    </xf>
    <xf borderId="29" fillId="15" fontId="6" numFmtId="0" xfId="0" applyAlignment="1" applyBorder="1" applyFont="1">
      <alignment horizontal="right" shrinkToFit="0" wrapText="1"/>
    </xf>
    <xf borderId="29" fillId="15" fontId="6" numFmtId="0" xfId="0" applyAlignment="1" applyBorder="1" applyFont="1">
      <alignment horizontal="right" readingOrder="0" shrinkToFit="0" wrapText="1"/>
    </xf>
    <xf borderId="30" fillId="16" fontId="6" numFmtId="0" xfId="0" applyAlignment="1" applyBorder="1" applyFill="1" applyFont="1">
      <alignment horizontal="left" shrinkToFit="0" wrapText="1"/>
    </xf>
    <xf borderId="28" fillId="15" fontId="2" numFmtId="0" xfId="0" applyAlignment="1" applyBorder="1" applyFont="1">
      <alignment horizontal="right" shrinkToFit="0" wrapText="1"/>
    </xf>
    <xf borderId="25" fillId="0" fontId="6" numFmtId="0" xfId="0" applyAlignment="1" applyBorder="1" applyFont="1">
      <alignment horizontal="right"/>
    </xf>
    <xf borderId="26" fillId="0" fontId="6" numFmtId="0" xfId="0" applyAlignment="1" applyBorder="1" applyFont="1">
      <alignment horizontal="right"/>
    </xf>
    <xf borderId="30" fillId="7" fontId="6" numFmtId="0" xfId="0" applyAlignment="1" applyBorder="1" applyFont="1">
      <alignment horizontal="left" shrinkToFit="0" wrapText="1"/>
    </xf>
    <xf borderId="30" fillId="12" fontId="6" numFmtId="0" xfId="0" applyAlignment="1" applyBorder="1" applyFont="1">
      <alignment horizontal="left" shrinkToFit="0" wrapText="1"/>
    </xf>
    <xf borderId="30" fillId="17" fontId="6" numFmtId="0" xfId="0" applyAlignment="1" applyBorder="1" applyFill="1" applyFont="1">
      <alignment horizontal="left" shrinkToFit="0" wrapText="1"/>
    </xf>
    <xf borderId="31" fillId="15" fontId="6" numFmtId="0" xfId="0" applyAlignment="1" applyBorder="1" applyFont="1">
      <alignment horizontal="right" shrinkToFit="0" wrapText="1"/>
    </xf>
    <xf borderId="32" fillId="15" fontId="6" numFmtId="0" xfId="0" applyAlignment="1" applyBorder="1" applyFont="1">
      <alignment horizontal="right" shrinkToFit="0" wrapText="1"/>
    </xf>
    <xf borderId="33" fillId="15" fontId="6" numFmtId="0" xfId="0" applyAlignment="1" applyBorder="1" applyFont="1">
      <alignment horizontal="right" shrinkToFit="0" wrapText="1"/>
    </xf>
    <xf borderId="34" fillId="0" fontId="6" numFmtId="0" xfId="0" applyAlignment="1" applyBorder="1" applyFont="1">
      <alignment horizontal="right" shrinkToFit="0" wrapText="1"/>
    </xf>
    <xf borderId="2" fillId="0" fontId="6" numFmtId="0" xfId="0" applyAlignment="1" applyBorder="1" applyFont="1">
      <alignment horizontal="right" shrinkToFit="0" wrapText="1"/>
    </xf>
    <xf borderId="34" fillId="0" fontId="6" numFmtId="0" xfId="0" applyAlignment="1" applyBorder="1" applyFont="1">
      <alignment horizontal="right"/>
    </xf>
    <xf borderId="34" fillId="0" fontId="10" numFmtId="0" xfId="0" applyAlignment="1" applyBorder="1" applyFont="1">
      <alignment horizontal="right" shrinkToFit="0" wrapText="1"/>
    </xf>
    <xf borderId="2" fillId="0" fontId="10" numFmtId="0" xfId="0" applyAlignment="1" applyBorder="1" applyFont="1">
      <alignment horizontal="right" shrinkToFit="0" wrapText="1"/>
    </xf>
    <xf borderId="24" fillId="0" fontId="2" numFmtId="0" xfId="0" applyAlignment="1" applyBorder="1" applyFont="1">
      <alignment horizontal="right" shrinkToFit="0" wrapText="1"/>
    </xf>
    <xf borderId="22" fillId="0" fontId="2" numFmtId="0" xfId="0" applyAlignment="1" applyBorder="1" applyFont="1">
      <alignment horizontal="right" shrinkToFit="0" wrapText="1"/>
    </xf>
    <xf borderId="24" fillId="0" fontId="6" numFmtId="4" xfId="0" applyAlignment="1" applyBorder="1" applyFont="1" applyNumberFormat="1">
      <alignment horizontal="left" shrinkToFit="0" wrapText="1"/>
    </xf>
    <xf borderId="26" fillId="0" fontId="10" numFmtId="0" xfId="0" applyAlignment="1" applyBorder="1" applyFont="1">
      <alignment horizontal="left" shrinkToFit="0" wrapText="1"/>
    </xf>
    <xf borderId="35" fillId="18" fontId="2" numFmtId="0" xfId="0" applyAlignment="1" applyBorder="1" applyFill="1" applyFont="1">
      <alignment horizontal="left" shrinkToFit="0" wrapText="1"/>
    </xf>
    <xf borderId="35" fillId="18" fontId="2" numFmtId="165" xfId="0" applyAlignment="1" applyBorder="1" applyFont="1" applyNumberFormat="1">
      <alignment horizontal="center" shrinkToFit="0" wrapText="1"/>
    </xf>
    <xf borderId="22" fillId="18" fontId="2" numFmtId="4" xfId="0" applyAlignment="1" applyBorder="1" applyFont="1" applyNumberFormat="1">
      <alignment horizontal="left" shrinkToFit="0" wrapText="1"/>
    </xf>
    <xf borderId="21" fillId="18" fontId="2" numFmtId="4" xfId="0" applyAlignment="1" applyBorder="1" applyFont="1" applyNumberFormat="1">
      <alignment horizontal="left" shrinkToFit="0" wrapText="1"/>
    </xf>
    <xf borderId="23" fillId="18" fontId="2" numFmtId="4" xfId="0" applyAlignment="1" applyBorder="1" applyFont="1" applyNumberFormat="1">
      <alignment horizontal="left" shrinkToFit="0" wrapText="1"/>
    </xf>
    <xf borderId="21" fillId="18" fontId="6" numFmtId="4" xfId="0" applyAlignment="1" applyBorder="1" applyFont="1" applyNumberFormat="1">
      <alignment horizontal="left"/>
    </xf>
    <xf borderId="23" fillId="18" fontId="6" numFmtId="4" xfId="0" applyAlignment="1" applyBorder="1" applyFont="1" applyNumberFormat="1">
      <alignment horizontal="left"/>
    </xf>
    <xf borderId="22" fillId="18" fontId="6" numFmtId="0" xfId="0" applyAlignment="1" applyBorder="1" applyFont="1">
      <alignment horizontal="left"/>
    </xf>
    <xf borderId="21" fillId="18" fontId="6" numFmtId="0" xfId="0" applyAlignment="1" applyBorder="1" applyFont="1">
      <alignment horizontal="left"/>
    </xf>
    <xf borderId="23" fillId="18" fontId="6" numFmtId="0" xfId="0" applyAlignment="1" applyBorder="1" applyFont="1">
      <alignment horizontal="left"/>
    </xf>
    <xf borderId="35" fillId="18" fontId="6" numFmtId="0" xfId="0" applyAlignment="1" applyBorder="1" applyFont="1">
      <alignment horizontal="left" shrinkToFit="0" wrapText="1"/>
    </xf>
    <xf borderId="35" fillId="15" fontId="13" numFmtId="164" xfId="0" applyAlignment="1" applyBorder="1" applyFont="1" applyNumberFormat="1">
      <alignment horizontal="right" shrinkToFit="0" vertical="center" wrapText="1"/>
    </xf>
    <xf borderId="22" fillId="18" fontId="6" numFmtId="164" xfId="0" applyAlignment="1" applyBorder="1" applyFont="1" applyNumberFormat="1">
      <alignment horizontal="right"/>
    </xf>
    <xf borderId="21" fillId="18" fontId="6" numFmtId="164" xfId="0" applyAlignment="1" applyBorder="1" applyFont="1" applyNumberFormat="1">
      <alignment horizontal="right"/>
    </xf>
    <xf borderId="23" fillId="18" fontId="6" numFmtId="164" xfId="0" applyAlignment="1" applyBorder="1" applyFont="1" applyNumberFormat="1">
      <alignment horizontal="right"/>
    </xf>
    <xf borderId="1" fillId="18" fontId="6" numFmtId="0" xfId="0" applyAlignment="1" applyBorder="1" applyFont="1">
      <alignment horizontal="left" shrinkToFit="0" wrapText="1"/>
    </xf>
    <xf borderId="30" fillId="18" fontId="6" numFmtId="0" xfId="0" applyAlignment="1" applyBorder="1" applyFont="1">
      <alignment horizontal="left" shrinkToFit="0" wrapText="1"/>
    </xf>
    <xf borderId="36" fillId="18" fontId="6" numFmtId="164" xfId="0" applyAlignment="1" applyBorder="1" applyFont="1" applyNumberFormat="1">
      <alignment horizontal="right"/>
    </xf>
    <xf borderId="31" fillId="18" fontId="6" numFmtId="164" xfId="0" applyAlignment="1" applyBorder="1" applyFont="1" applyNumberFormat="1">
      <alignment horizontal="right"/>
    </xf>
    <xf borderId="37" fillId="18" fontId="6" numFmtId="164" xfId="0" applyAlignment="1" applyBorder="1" applyFont="1" applyNumberFormat="1">
      <alignment horizontal="right"/>
    </xf>
    <xf borderId="35" fillId="19" fontId="6" numFmtId="164" xfId="0" applyAlignment="1" applyBorder="1" applyFill="1" applyFont="1" applyNumberFormat="1">
      <alignment horizontal="right" shrinkToFit="0" vertical="center" wrapText="1"/>
    </xf>
    <xf borderId="35" fillId="18" fontId="2" numFmtId="164" xfId="0" applyAlignment="1" applyBorder="1" applyFont="1" applyNumberFormat="1">
      <alignment horizontal="right" shrinkToFit="0" vertical="center" wrapText="1"/>
    </xf>
    <xf borderId="36" fillId="18" fontId="2" numFmtId="164" xfId="0" applyAlignment="1" applyBorder="1" applyFont="1" applyNumberFormat="1">
      <alignment horizontal="right"/>
    </xf>
    <xf borderId="21" fillId="18" fontId="2" numFmtId="164" xfId="0" applyAlignment="1" applyBorder="1" applyFont="1" applyNumberFormat="1">
      <alignment horizontal="right"/>
    </xf>
    <xf borderId="37" fillId="18" fontId="2" numFmtId="164" xfId="0" applyAlignment="1" applyBorder="1" applyFont="1" applyNumberFormat="1">
      <alignment horizontal="right"/>
    </xf>
    <xf borderId="13" fillId="0" fontId="6" numFmtId="0" xfId="0" applyAlignment="1" applyBorder="1" applyFont="1">
      <alignment horizontal="left"/>
    </xf>
    <xf borderId="13" fillId="0" fontId="6" numFmtId="165" xfId="0" applyAlignment="1" applyBorder="1" applyFont="1" applyNumberFormat="1">
      <alignment horizontal="left"/>
    </xf>
    <xf borderId="11" fillId="0" fontId="6" numFmtId="4" xfId="0" applyAlignment="1" applyBorder="1" applyFont="1" applyNumberFormat="1">
      <alignment horizontal="left"/>
    </xf>
    <xf borderId="21" fillId="0" fontId="6" numFmtId="4" xfId="0" applyAlignment="1" applyBorder="1" applyFont="1" applyNumberFormat="1">
      <alignment horizontal="left"/>
    </xf>
    <xf borderId="14" fillId="0" fontId="6" numFmtId="4" xfId="0" applyAlignment="1" applyBorder="1" applyFont="1" applyNumberFormat="1">
      <alignment horizontal="left"/>
    </xf>
    <xf borderId="11" fillId="0" fontId="6" numFmtId="0" xfId="0" applyAlignment="1" applyBorder="1" applyFont="1">
      <alignment horizontal="left"/>
    </xf>
    <xf borderId="21" fillId="0" fontId="6" numFmtId="0" xfId="0" applyAlignment="1" applyBorder="1" applyFont="1">
      <alignment horizontal="left"/>
    </xf>
    <xf borderId="14" fillId="0" fontId="6" numFmtId="0" xfId="0" applyAlignment="1" applyBorder="1" applyFont="1">
      <alignment horizontal="left"/>
    </xf>
    <xf borderId="35" fillId="4" fontId="2" numFmtId="0" xfId="0" applyAlignment="1" applyBorder="1" applyFont="1">
      <alignment horizontal="left"/>
    </xf>
    <xf borderId="35" fillId="4" fontId="2" numFmtId="165" xfId="0" applyAlignment="1" applyBorder="1" applyFont="1" applyNumberFormat="1">
      <alignment horizontal="center"/>
    </xf>
    <xf borderId="36" fillId="4" fontId="6" numFmtId="4" xfId="0" applyAlignment="1" applyBorder="1" applyFont="1" applyNumberFormat="1">
      <alignment horizontal="left"/>
    </xf>
    <xf borderId="21" fillId="4" fontId="6" numFmtId="4" xfId="0" applyAlignment="1" applyBorder="1" applyFont="1" applyNumberFormat="1">
      <alignment horizontal="left"/>
    </xf>
    <xf borderId="37" fillId="4" fontId="6" numFmtId="4" xfId="0" applyAlignment="1" applyBorder="1" applyFont="1" applyNumberFormat="1">
      <alignment horizontal="left"/>
    </xf>
    <xf borderId="36" fillId="4" fontId="6" numFmtId="0" xfId="0" applyAlignment="1" applyBorder="1" applyFont="1">
      <alignment horizontal="left"/>
    </xf>
    <xf borderId="21" fillId="4" fontId="6" numFmtId="0" xfId="0" applyAlignment="1" applyBorder="1" applyFont="1">
      <alignment horizontal="left"/>
    </xf>
    <xf borderId="37" fillId="4" fontId="6" numFmtId="0" xfId="0" applyAlignment="1" applyBorder="1" applyFont="1">
      <alignment horizontal="left"/>
    </xf>
    <xf borderId="35" fillId="4" fontId="6" numFmtId="0" xfId="0" applyAlignment="1" applyBorder="1" applyFont="1">
      <alignment horizontal="left"/>
    </xf>
    <xf borderId="35" fillId="15" fontId="13" numFmtId="164" xfId="0" applyAlignment="1" applyBorder="1" applyFont="1" applyNumberFormat="1">
      <alignment horizontal="right"/>
    </xf>
    <xf borderId="36" fillId="4" fontId="6" numFmtId="164" xfId="0" applyAlignment="1" applyBorder="1" applyFont="1" applyNumberFormat="1">
      <alignment horizontal="right"/>
    </xf>
    <xf borderId="21" fillId="4" fontId="6" numFmtId="164" xfId="0" applyAlignment="1" applyBorder="1" applyFont="1" applyNumberFormat="1">
      <alignment horizontal="right"/>
    </xf>
    <xf borderId="37" fillId="4" fontId="6" numFmtId="164" xfId="0" applyAlignment="1" applyBorder="1" applyFont="1" applyNumberFormat="1">
      <alignment horizontal="right"/>
    </xf>
    <xf borderId="21" fillId="4" fontId="2" numFmtId="0" xfId="0" applyAlignment="1" applyBorder="1" applyFont="1">
      <alignment horizontal="left"/>
    </xf>
    <xf borderId="35" fillId="4" fontId="6" numFmtId="164" xfId="0" applyAlignment="1" applyBorder="1" applyFont="1" applyNumberFormat="1">
      <alignment horizontal="right"/>
    </xf>
    <xf borderId="36" fillId="4" fontId="2" numFmtId="164" xfId="0" applyAlignment="1" applyBorder="1" applyFont="1" applyNumberFormat="1">
      <alignment horizontal="right"/>
    </xf>
    <xf borderId="21" fillId="4" fontId="2" numFmtId="164" xfId="0" applyAlignment="1" applyBorder="1" applyFont="1" applyNumberFormat="1">
      <alignment horizontal="right"/>
    </xf>
    <xf borderId="37" fillId="4" fontId="2" numFmtId="164" xfId="0" applyAlignment="1" applyBorder="1" applyFont="1" applyNumberFormat="1">
      <alignment horizontal="right"/>
    </xf>
    <xf borderId="21" fillId="0" fontId="2" numFmtId="0" xfId="0" applyAlignment="1" applyBorder="1" applyFont="1">
      <alignment horizontal="left"/>
    </xf>
    <xf borderId="13" fillId="0" fontId="6" numFmtId="164" xfId="0" applyAlignment="1" applyBorder="1" applyFont="1" applyNumberFormat="1">
      <alignment horizontal="right"/>
    </xf>
    <xf borderId="11" fillId="0" fontId="6" numFmtId="164" xfId="0" applyAlignment="1" applyBorder="1" applyFont="1" applyNumberFormat="1">
      <alignment horizontal="right"/>
    </xf>
    <xf borderId="21" fillId="0" fontId="6" numFmtId="164" xfId="0" applyAlignment="1" applyBorder="1" applyFont="1" applyNumberFormat="1">
      <alignment horizontal="right"/>
    </xf>
    <xf borderId="14" fillId="0" fontId="6" numFmtId="164" xfId="0" applyAlignment="1" applyBorder="1" applyFont="1" applyNumberFormat="1">
      <alignment horizontal="right"/>
    </xf>
    <xf borderId="21" fillId="2" fontId="2" numFmtId="0" xfId="0" applyAlignment="1" applyBorder="1" applyFont="1">
      <alignment horizontal="left"/>
    </xf>
    <xf borderId="35" fillId="2" fontId="2" numFmtId="165" xfId="0" applyAlignment="1" applyBorder="1" applyFont="1" applyNumberFormat="1">
      <alignment horizontal="center"/>
    </xf>
    <xf borderId="36" fillId="2" fontId="6" numFmtId="164" xfId="0" applyAlignment="1" applyBorder="1" applyFont="1" applyNumberFormat="1">
      <alignment horizontal="right"/>
    </xf>
    <xf borderId="21" fillId="2" fontId="6" numFmtId="164" xfId="0" applyAlignment="1" applyBorder="1" applyFont="1" applyNumberFormat="1">
      <alignment horizontal="right"/>
    </xf>
    <xf borderId="37" fillId="2" fontId="6" numFmtId="164" xfId="0" applyAlignment="1" applyBorder="1" applyFont="1" applyNumberFormat="1">
      <alignment horizontal="right"/>
    </xf>
    <xf borderId="21" fillId="2" fontId="6" numFmtId="0" xfId="0" applyAlignment="1" applyBorder="1" applyFont="1">
      <alignment horizontal="left"/>
    </xf>
    <xf borderId="35" fillId="2" fontId="13" numFmtId="164" xfId="0" applyAlignment="1" applyBorder="1" applyFont="1" applyNumberFormat="1">
      <alignment horizontal="right"/>
    </xf>
    <xf borderId="35" fillId="2" fontId="13" numFmtId="164" xfId="0" applyAlignment="1" applyBorder="1" applyFont="1" applyNumberFormat="1">
      <alignment horizontal="left"/>
    </xf>
    <xf borderId="36" fillId="2" fontId="6" numFmtId="164" xfId="0" applyAlignment="1" applyBorder="1" applyFont="1" applyNumberFormat="1">
      <alignment horizontal="left"/>
    </xf>
    <xf borderId="21" fillId="2" fontId="6" numFmtId="164" xfId="0" applyAlignment="1" applyBorder="1" applyFont="1" applyNumberFormat="1">
      <alignment horizontal="left"/>
    </xf>
    <xf borderId="37" fillId="2" fontId="6" numFmtId="164" xfId="0" applyAlignment="1" applyBorder="1" applyFont="1" applyNumberFormat="1">
      <alignment horizontal="left"/>
    </xf>
    <xf borderId="35" fillId="2" fontId="2" numFmtId="0" xfId="0" applyAlignment="1" applyBorder="1" applyFont="1">
      <alignment horizontal="left"/>
    </xf>
    <xf borderId="35" fillId="2" fontId="6" numFmtId="164" xfId="0" applyAlignment="1" applyBorder="1" applyFont="1" applyNumberFormat="1">
      <alignment horizontal="left"/>
    </xf>
    <xf borderId="36" fillId="2" fontId="2" numFmtId="164" xfId="0" applyAlignment="1" applyBorder="1" applyFont="1" applyNumberFormat="1">
      <alignment horizontal="left"/>
    </xf>
    <xf borderId="21" fillId="2" fontId="2" numFmtId="164" xfId="0" applyAlignment="1" applyBorder="1" applyFont="1" applyNumberFormat="1">
      <alignment horizontal="left"/>
    </xf>
    <xf borderId="37" fillId="2" fontId="2" numFmtId="164" xfId="0" applyAlignment="1" applyBorder="1" applyFont="1" applyNumberFormat="1">
      <alignment horizontal="left"/>
    </xf>
    <xf borderId="13" fillId="0" fontId="6" numFmtId="164" xfId="0" applyAlignment="1" applyBorder="1" applyFont="1" applyNumberFormat="1">
      <alignment horizontal="left"/>
    </xf>
    <xf borderId="11" fillId="0" fontId="6" numFmtId="164" xfId="0" applyAlignment="1" applyBorder="1" applyFont="1" applyNumberFormat="1">
      <alignment horizontal="left"/>
    </xf>
    <xf borderId="21" fillId="0" fontId="6" numFmtId="164" xfId="0" applyAlignment="1" applyBorder="1" applyFont="1" applyNumberFormat="1">
      <alignment horizontal="left"/>
    </xf>
    <xf borderId="14" fillId="0" fontId="6" numFmtId="164" xfId="0" applyAlignment="1" applyBorder="1" applyFont="1" applyNumberFormat="1">
      <alignment horizontal="left"/>
    </xf>
    <xf borderId="21" fillId="20" fontId="2" numFmtId="0" xfId="0" applyAlignment="1" applyBorder="1" applyFill="1" applyFont="1">
      <alignment horizontal="left"/>
    </xf>
    <xf borderId="35" fillId="20" fontId="2" numFmtId="165" xfId="0" applyAlignment="1" applyBorder="1" applyFont="1" applyNumberFormat="1">
      <alignment horizontal="center"/>
    </xf>
    <xf borderId="36" fillId="20" fontId="6" numFmtId="164" xfId="0" applyAlignment="1" applyBorder="1" applyFont="1" applyNumberFormat="1">
      <alignment horizontal="left"/>
    </xf>
    <xf borderId="21" fillId="20" fontId="6" numFmtId="164" xfId="0" applyAlignment="1" applyBorder="1" applyFont="1" applyNumberFormat="1">
      <alignment horizontal="left"/>
    </xf>
    <xf borderId="37" fillId="20" fontId="6" numFmtId="164" xfId="0" applyAlignment="1" applyBorder="1" applyFont="1" applyNumberFormat="1">
      <alignment horizontal="left"/>
    </xf>
    <xf borderId="21" fillId="20" fontId="6" numFmtId="0" xfId="0" applyAlignment="1" applyBorder="1" applyFont="1">
      <alignment horizontal="left"/>
    </xf>
    <xf borderId="36" fillId="20" fontId="6" numFmtId="164" xfId="0" applyAlignment="1" applyBorder="1" applyFont="1" applyNumberFormat="1">
      <alignment horizontal="right"/>
    </xf>
    <xf borderId="35" fillId="20" fontId="6" numFmtId="0" xfId="0" applyAlignment="1" applyBorder="1" applyFont="1">
      <alignment horizontal="left"/>
    </xf>
    <xf borderId="35" fillId="20" fontId="2" numFmtId="0" xfId="0" applyAlignment="1" applyBorder="1" applyFont="1">
      <alignment horizontal="left"/>
    </xf>
    <xf borderId="35" fillId="20" fontId="2" numFmtId="164" xfId="0" applyAlignment="1" applyBorder="1" applyFont="1" applyNumberFormat="1">
      <alignment horizontal="right"/>
    </xf>
    <xf borderId="36" fillId="20" fontId="2" numFmtId="164" xfId="0" applyAlignment="1" applyBorder="1" applyFont="1" applyNumberFormat="1">
      <alignment horizontal="right"/>
    </xf>
    <xf borderId="38" fillId="0" fontId="6" numFmtId="0" xfId="0" applyAlignment="1" applyBorder="1" applyFont="1">
      <alignment horizontal="left" shrinkToFit="0" wrapText="1"/>
    </xf>
    <xf borderId="38" fillId="0" fontId="6" numFmtId="164" xfId="0" applyAlignment="1" applyBorder="1" applyFont="1" applyNumberFormat="1">
      <alignment horizontal="right"/>
    </xf>
    <xf borderId="15" fillId="0" fontId="6" numFmtId="164" xfId="0" applyAlignment="1" applyBorder="1" applyFont="1" applyNumberFormat="1">
      <alignment horizontal="right"/>
    </xf>
    <xf borderId="39" fillId="0" fontId="6" numFmtId="164" xfId="0" applyAlignment="1" applyBorder="1" applyFont="1" applyNumberFormat="1">
      <alignment horizontal="right"/>
    </xf>
    <xf borderId="16" fillId="0" fontId="6" numFmtId="164" xfId="0" applyAlignment="1" applyBorder="1" applyFont="1" applyNumberFormat="1">
      <alignment horizontal="right"/>
    </xf>
    <xf borderId="40" fillId="10" fontId="15" numFmtId="0" xfId="0" applyAlignment="1" applyBorder="1" applyFont="1">
      <alignment horizontal="left" readingOrder="0" shrinkToFit="0" wrapText="1"/>
    </xf>
    <xf borderId="41" fillId="10" fontId="16" numFmtId="164" xfId="0" applyAlignment="1" applyBorder="1" applyFont="1" applyNumberFormat="1">
      <alignment horizontal="right"/>
    </xf>
    <xf borderId="40" fillId="10" fontId="16" numFmtId="164" xfId="0" applyAlignment="1" applyBorder="1" applyFont="1" applyNumberFormat="1">
      <alignment horizontal="right"/>
    </xf>
    <xf borderId="42" fillId="10" fontId="16" numFmtId="164" xfId="0" applyAlignment="1" applyBorder="1" applyFont="1" applyNumberFormat="1">
      <alignment horizontal="right"/>
    </xf>
    <xf borderId="43" fillId="10" fontId="16" numFmtId="164" xfId="0" applyAlignment="1" applyBorder="1" applyFont="1" applyNumberFormat="1">
      <alignment horizontal="right"/>
    </xf>
    <xf borderId="44" fillId="10" fontId="16" numFmtId="164" xfId="0" applyAlignment="1" applyBorder="1" applyFont="1" applyNumberFormat="1">
      <alignment horizontal="right"/>
    </xf>
    <xf borderId="45" fillId="0" fontId="3" numFmtId="0" xfId="0" applyAlignment="1" applyBorder="1" applyFont="1">
      <alignment horizontal="left"/>
    </xf>
    <xf borderId="17" fillId="0" fontId="3" numFmtId="0" xfId="0" applyAlignment="1" applyBorder="1" applyFont="1">
      <alignment horizontal="left"/>
    </xf>
    <xf borderId="19" fillId="0" fontId="3" numFmtId="0" xfId="0" applyAlignment="1" applyBorder="1" applyFont="1">
      <alignment horizontal="left"/>
    </xf>
    <xf borderId="46" fillId="0" fontId="3" numFmtId="0" xfId="0" applyAlignment="1" applyBorder="1" applyFont="1">
      <alignment horizontal="left"/>
    </xf>
    <xf borderId="47" fillId="0" fontId="3" numFmtId="0" xfId="0" applyAlignment="1" applyBorder="1" applyFont="1">
      <alignment horizontal="left"/>
    </xf>
    <xf borderId="48" fillId="0" fontId="3" numFmtId="0" xfId="0" applyAlignment="1" applyBorder="1" applyFont="1">
      <alignment horizontal="left"/>
    </xf>
    <xf borderId="49" fillId="21" fontId="14" numFmtId="0" xfId="0" applyAlignment="1" applyBorder="1" applyFill="1" applyFont="1">
      <alignment shrinkToFit="0" wrapText="1"/>
    </xf>
    <xf borderId="50" fillId="0" fontId="3" numFmtId="0" xfId="0" applyAlignment="1" applyBorder="1" applyFont="1">
      <alignment horizontal="left"/>
    </xf>
    <xf borderId="25" fillId="0" fontId="1" numFmtId="0" xfId="0" applyAlignment="1" applyBorder="1" applyFont="1">
      <alignment horizontal="center" shrinkToFit="0" wrapText="1"/>
    </xf>
    <xf borderId="26" fillId="0" fontId="1" numFmtId="0" xfId="0" applyAlignment="1" applyBorder="1" applyFont="1">
      <alignment horizontal="center" shrinkToFit="0" wrapText="1"/>
    </xf>
    <xf borderId="27" fillId="0" fontId="1" numFmtId="0" xfId="0" applyAlignment="1" applyBorder="1" applyFont="1">
      <alignment horizontal="center" shrinkToFit="0" wrapText="1"/>
    </xf>
    <xf borderId="13" fillId="0" fontId="2" numFmtId="0" xfId="0" applyAlignment="1" applyBorder="1" applyFont="1">
      <alignment shrinkToFit="0" wrapText="1"/>
    </xf>
    <xf borderId="22" fillId="0" fontId="6" numFmtId="4" xfId="0" applyBorder="1" applyFont="1" applyNumberFormat="1"/>
    <xf borderId="21" fillId="0" fontId="6" numFmtId="4" xfId="0" applyBorder="1" applyFont="1" applyNumberFormat="1"/>
    <xf borderId="23" fillId="0" fontId="6" numFmtId="4" xfId="0" applyBorder="1" applyFont="1" applyNumberFormat="1"/>
    <xf borderId="22" fillId="0" fontId="6" numFmtId="0" xfId="0" applyBorder="1" applyFont="1"/>
    <xf borderId="21" fillId="0" fontId="6" numFmtId="0" xfId="0" applyBorder="1" applyFont="1"/>
    <xf borderId="23" fillId="0" fontId="6" numFmtId="0" xfId="0" applyBorder="1" applyFont="1"/>
    <xf borderId="30" fillId="18" fontId="2" numFmtId="0" xfId="0" applyAlignment="1" applyBorder="1" applyFont="1">
      <alignment shrinkToFit="0" wrapText="1"/>
    </xf>
    <xf borderId="22" fillId="18" fontId="6" numFmtId="4" xfId="0" applyBorder="1" applyFont="1" applyNumberFormat="1"/>
    <xf borderId="21" fillId="18" fontId="6" numFmtId="4" xfId="0" applyBorder="1" applyFont="1" applyNumberFormat="1"/>
    <xf borderId="23" fillId="18" fontId="6" numFmtId="4" xfId="0" applyBorder="1" applyFont="1" applyNumberFormat="1"/>
    <xf borderId="22" fillId="18" fontId="6" numFmtId="0" xfId="0" applyBorder="1" applyFont="1"/>
    <xf borderId="21" fillId="18" fontId="6" numFmtId="0" xfId="0" applyBorder="1" applyFont="1"/>
    <xf borderId="23" fillId="18" fontId="6" numFmtId="0" xfId="0" applyBorder="1" applyFont="1"/>
    <xf borderId="36" fillId="18" fontId="6" numFmtId="164" xfId="0" applyBorder="1" applyFont="1" applyNumberFormat="1"/>
    <xf borderId="21" fillId="18" fontId="6" numFmtId="164" xfId="0" applyBorder="1" applyFont="1" applyNumberFormat="1"/>
    <xf borderId="31" fillId="18" fontId="6" numFmtId="164" xfId="0" applyBorder="1" applyFont="1" applyNumberFormat="1"/>
    <xf borderId="23" fillId="18" fontId="6" numFmtId="164" xfId="0" applyBorder="1" applyFont="1" applyNumberFormat="1"/>
    <xf borderId="51" fillId="18" fontId="6" numFmtId="164" xfId="0" applyBorder="1" applyFont="1" applyNumberFormat="1"/>
    <xf borderId="37" fillId="18" fontId="6" numFmtId="164" xfId="0" applyBorder="1" applyFont="1" applyNumberFormat="1"/>
    <xf borderId="35" fillId="18" fontId="2" numFmtId="0" xfId="0" applyAlignment="1" applyBorder="1" applyFont="1">
      <alignment shrinkToFit="0" wrapText="1"/>
    </xf>
    <xf borderId="13" fillId="0" fontId="14" numFmtId="0" xfId="0" applyAlignment="1" applyBorder="1" applyFont="1">
      <alignment shrinkToFit="0" wrapText="1"/>
    </xf>
    <xf borderId="24" fillId="0" fontId="2" numFmtId="0" xfId="0" applyAlignment="1" applyBorder="1" applyFont="1">
      <alignment shrinkToFit="0" wrapText="1"/>
    </xf>
    <xf borderId="35" fillId="4" fontId="2" numFmtId="0" xfId="0" applyAlignment="1" applyBorder="1" applyFont="1">
      <alignment horizontal="left" shrinkToFit="0" wrapText="1"/>
    </xf>
    <xf borderId="30" fillId="4" fontId="6" numFmtId="4" xfId="0" applyBorder="1" applyFont="1" applyNumberFormat="1"/>
    <xf borderId="22" fillId="4" fontId="6" numFmtId="4" xfId="0" applyBorder="1" applyFont="1" applyNumberFormat="1"/>
    <xf borderId="21" fillId="4" fontId="6" numFmtId="4" xfId="0" applyBorder="1" applyFont="1" applyNumberFormat="1"/>
    <xf borderId="23" fillId="4" fontId="6" numFmtId="4" xfId="0" applyBorder="1" applyFont="1" applyNumberFormat="1"/>
    <xf borderId="22" fillId="4" fontId="6" numFmtId="0" xfId="0" applyBorder="1" applyFont="1"/>
    <xf borderId="21" fillId="4" fontId="6" numFmtId="0" xfId="0" applyBorder="1" applyFont="1"/>
    <xf borderId="23" fillId="4" fontId="6" numFmtId="0" xfId="0" applyBorder="1" applyFont="1"/>
    <xf borderId="35" fillId="4" fontId="6" numFmtId="0" xfId="0" applyAlignment="1" applyBorder="1" applyFont="1">
      <alignment horizontal="left" shrinkToFit="0" wrapText="1"/>
    </xf>
    <xf borderId="30" fillId="15" fontId="6" numFmtId="4" xfId="0" applyBorder="1" applyFont="1" applyNumberFormat="1"/>
    <xf borderId="22" fillId="4" fontId="6" numFmtId="164" xfId="0" applyBorder="1" applyFont="1" applyNumberFormat="1"/>
    <xf borderId="35" fillId="15" fontId="6" numFmtId="164" xfId="0" applyBorder="1" applyFont="1" applyNumberFormat="1"/>
    <xf borderId="21" fillId="4" fontId="6" numFmtId="164" xfId="0" applyBorder="1" applyFont="1" applyNumberFormat="1"/>
    <xf borderId="35" fillId="4" fontId="6" numFmtId="164" xfId="0" applyBorder="1" applyFont="1" applyNumberFormat="1"/>
    <xf borderId="23" fillId="4" fontId="6" numFmtId="164" xfId="0" applyBorder="1" applyFont="1" applyNumberFormat="1"/>
    <xf borderId="35" fillId="4" fontId="2" numFmtId="164" xfId="0" applyBorder="1" applyFont="1" applyNumberFormat="1"/>
    <xf borderId="36" fillId="4" fontId="2" numFmtId="164" xfId="0" applyBorder="1" applyFont="1" applyNumberFormat="1"/>
    <xf borderId="13" fillId="0" fontId="6" numFmtId="164" xfId="0" applyBorder="1" applyFont="1" applyNumberFormat="1"/>
    <xf borderId="11" fillId="0" fontId="6" numFmtId="164" xfId="0" applyBorder="1" applyFont="1" applyNumberFormat="1"/>
    <xf borderId="21" fillId="0" fontId="6" numFmtId="164" xfId="0" applyBorder="1" applyFont="1" applyNumberFormat="1"/>
    <xf borderId="14" fillId="0" fontId="6" numFmtId="164" xfId="0" applyBorder="1" applyFont="1" applyNumberFormat="1"/>
    <xf borderId="35" fillId="2" fontId="6" numFmtId="164" xfId="0" applyBorder="1" applyFont="1" applyNumberFormat="1"/>
    <xf borderId="36" fillId="2" fontId="6" numFmtId="164" xfId="0" applyBorder="1" applyFont="1" applyNumberFormat="1"/>
    <xf borderId="21" fillId="2" fontId="6" numFmtId="164" xfId="0" applyBorder="1" applyFont="1" applyNumberFormat="1"/>
    <xf borderId="37" fillId="2" fontId="6" numFmtId="164" xfId="0" applyBorder="1" applyFont="1" applyNumberFormat="1"/>
    <xf borderId="35" fillId="2" fontId="6" numFmtId="0" xfId="0" applyAlignment="1" applyBorder="1" applyFont="1">
      <alignment horizontal="left"/>
    </xf>
    <xf borderId="35" fillId="2" fontId="2" numFmtId="164" xfId="0" applyBorder="1" applyFont="1" applyNumberFormat="1"/>
    <xf borderId="36" fillId="2" fontId="2" numFmtId="164" xfId="0" applyBorder="1" applyFont="1" applyNumberFormat="1"/>
    <xf borderId="35" fillId="20" fontId="6" numFmtId="164" xfId="0" applyBorder="1" applyFont="1" applyNumberFormat="1"/>
    <xf borderId="36" fillId="20" fontId="6" numFmtId="164" xfId="0" applyBorder="1" applyFont="1" applyNumberFormat="1"/>
    <xf borderId="21" fillId="20" fontId="6" numFmtId="164" xfId="0" applyBorder="1" applyFont="1" applyNumberFormat="1"/>
    <xf borderId="37" fillId="20" fontId="6" numFmtId="164" xfId="0" applyBorder="1" applyFont="1" applyNumberFormat="1"/>
    <xf borderId="52" fillId="20" fontId="2" numFmtId="0" xfId="0" applyAlignment="1" applyBorder="1" applyFont="1">
      <alignment horizontal="left"/>
    </xf>
    <xf borderId="52" fillId="20" fontId="2" numFmtId="164" xfId="0" applyBorder="1" applyFont="1" applyNumberFormat="1"/>
    <xf borderId="53" fillId="20" fontId="2" numFmtId="164" xfId="0" applyBorder="1" applyFont="1" applyNumberFormat="1"/>
    <xf borderId="38" fillId="0" fontId="6" numFmtId="0" xfId="0" applyAlignment="1" applyBorder="1" applyFont="1">
      <alignment horizontal="left"/>
    </xf>
    <xf borderId="38" fillId="0" fontId="6" numFmtId="164" xfId="0" applyBorder="1" applyFont="1" applyNumberFormat="1"/>
    <xf borderId="15" fillId="0" fontId="6" numFmtId="164" xfId="0" applyBorder="1" applyFont="1" applyNumberFormat="1"/>
    <xf borderId="39" fillId="0" fontId="6" numFmtId="164" xfId="0" applyBorder="1" applyFont="1" applyNumberFormat="1"/>
    <xf borderId="16" fillId="0" fontId="6" numFmtId="164" xfId="0" applyBorder="1" applyFont="1" applyNumberFormat="1"/>
    <xf borderId="54" fillId="0" fontId="6" numFmtId="164" xfId="0" applyBorder="1" applyFont="1" applyNumberFormat="1"/>
    <xf borderId="18" fillId="0" fontId="6" numFmtId="164" xfId="0" applyBorder="1" applyFont="1" applyNumberFormat="1"/>
    <xf borderId="40" fillId="21" fontId="16" numFmtId="0" xfId="0" applyAlignment="1" applyBorder="1" applyFont="1">
      <alignment horizontal="left"/>
    </xf>
    <xf borderId="41" fillId="21" fontId="16" numFmtId="164" xfId="0" applyBorder="1" applyFont="1" applyNumberFormat="1"/>
    <xf borderId="40" fillId="21" fontId="16" numFmtId="164" xfId="0" applyBorder="1" applyFont="1" applyNumberFormat="1"/>
    <xf borderId="55" fillId="0" fontId="2" numFmtId="0" xfId="0" applyAlignment="1" applyBorder="1" applyFont="1">
      <alignment horizontal="left"/>
    </xf>
    <xf borderId="56" fillId="0" fontId="3" numFmtId="0" xfId="0" applyAlignment="1" applyBorder="1" applyFont="1">
      <alignment horizontal="left"/>
    </xf>
    <xf borderId="8" fillId="0" fontId="3" numFmtId="164" xfId="0" applyAlignment="1" applyBorder="1" applyFont="1" applyNumberFormat="1">
      <alignment horizontal="left"/>
    </xf>
    <xf borderId="57" fillId="0" fontId="3" numFmtId="164" xfId="0" applyAlignment="1" applyBorder="1" applyFont="1" applyNumberFormat="1">
      <alignment horizontal="left"/>
    </xf>
    <xf borderId="58" fillId="0" fontId="3" numFmtId="164" xfId="0" applyAlignment="1" applyBorder="1" applyFont="1" applyNumberFormat="1">
      <alignment horizontal="left"/>
    </xf>
    <xf borderId="10" fillId="0" fontId="3" numFmtId="164" xfId="0" applyAlignment="1" applyBorder="1" applyFont="1" applyNumberFormat="1">
      <alignment horizontal="left"/>
    </xf>
    <xf borderId="11" fillId="0" fontId="2" numFmtId="0" xfId="0" applyAlignment="1" applyBorder="1" applyFont="1">
      <alignment horizontal="left"/>
    </xf>
    <xf borderId="35" fillId="19" fontId="8" numFmtId="9" xfId="0" applyAlignment="1" applyBorder="1" applyFont="1" applyNumberFormat="1">
      <alignment horizontal="center"/>
    </xf>
    <xf borderId="11" fillId="0" fontId="3" numFmtId="164" xfId="0" applyAlignment="1" applyBorder="1" applyFont="1" applyNumberFormat="1">
      <alignment horizontal="left"/>
    </xf>
    <xf borderId="21" fillId="0" fontId="3" numFmtId="164" xfId="0" applyAlignment="1" applyBorder="1" applyFont="1" applyNumberFormat="1">
      <alignment horizontal="left"/>
    </xf>
    <xf borderId="3" fillId="0" fontId="3" numFmtId="164" xfId="0" applyAlignment="1" applyBorder="1" applyFont="1" applyNumberFormat="1">
      <alignment horizontal="left"/>
    </xf>
    <xf borderId="14" fillId="0" fontId="3" numFmtId="164" xfId="0" applyAlignment="1" applyBorder="1" applyFont="1" applyNumberFormat="1">
      <alignment horizontal="left"/>
    </xf>
    <xf borderId="59" fillId="22" fontId="16" numFmtId="0" xfId="0" applyAlignment="1" applyBorder="1" applyFill="1" applyFont="1">
      <alignment horizontal="left"/>
    </xf>
    <xf borderId="60" fillId="22" fontId="17" numFmtId="0" xfId="0" applyAlignment="1" applyBorder="1" applyFont="1">
      <alignment horizontal="left"/>
    </xf>
    <xf borderId="59" fillId="22" fontId="17" numFmtId="164" xfId="0" applyAlignment="1" applyBorder="1" applyFont="1" applyNumberFormat="1">
      <alignment horizontal="left"/>
    </xf>
    <xf borderId="61" fillId="22" fontId="17" numFmtId="164" xfId="0" applyAlignment="1" applyBorder="1" applyFont="1" applyNumberFormat="1">
      <alignment horizontal="left"/>
    </xf>
    <xf borderId="62" fillId="22" fontId="17" numFmtId="164" xfId="0" applyAlignment="1" applyBorder="1" applyFont="1" applyNumberFormat="1">
      <alignment horizontal="left"/>
    </xf>
    <xf borderId="63" fillId="22" fontId="17" numFmtId="164" xfId="0" applyAlignment="1" applyBorder="1" applyFont="1" applyNumberFormat="1">
      <alignment horizontal="left"/>
    </xf>
    <xf borderId="0" fillId="0" fontId="3" numFmtId="164" xfId="0" applyAlignment="1" applyFont="1" applyNumberFormat="1">
      <alignment horizontal="left"/>
    </xf>
    <xf borderId="0" fillId="0" fontId="8" numFmtId="0" xfId="0" applyFont="1"/>
    <xf borderId="13" fillId="0" fontId="8" numFmtId="0" xfId="0" applyBorder="1" applyFont="1"/>
    <xf borderId="21" fillId="4" fontId="8" numFmtId="0" xfId="0" applyBorder="1" applyFont="1"/>
    <xf borderId="52" fillId="23" fontId="8" numFmtId="0" xfId="0" applyBorder="1" applyFill="1" applyFont="1"/>
    <xf borderId="64" fillId="23" fontId="3" numFmtId="0" xfId="0" applyBorder="1" applyFont="1"/>
    <xf borderId="65" fillId="23" fontId="3" numFmtId="0" xfId="0" applyBorder="1" applyFont="1"/>
    <xf borderId="13" fillId="0" fontId="3" numFmtId="0" xfId="0" applyBorder="1" applyFont="1"/>
    <xf borderId="21" fillId="4" fontId="3" numFmtId="0" xfId="0" applyBorder="1" applyFont="1"/>
    <xf borderId="66" fillId="23" fontId="3" numFmtId="165" xfId="0" applyBorder="1" applyFont="1" applyNumberFormat="1"/>
    <xf borderId="1" fillId="23" fontId="3" numFmtId="0" xfId="0" applyBorder="1" applyFont="1"/>
    <xf borderId="67" fillId="23" fontId="3" numFmtId="0" xfId="0" applyBorder="1" applyFont="1"/>
    <xf borderId="30" fillId="23" fontId="3" numFmtId="0" xfId="0" applyBorder="1" applyFont="1"/>
    <xf borderId="33" fillId="23" fontId="3" numFmtId="0" xfId="0" applyBorder="1" applyFont="1"/>
    <xf borderId="32" fillId="23" fontId="3" numFmtId="0" xfId="0" applyBorder="1" applyFont="1"/>
    <xf borderId="35" fillId="6" fontId="3" numFmtId="0" xfId="0" applyBorder="1" applyFont="1"/>
    <xf borderId="35" fillId="4" fontId="3" numFmtId="0" xfId="0" applyBorder="1" applyFont="1"/>
    <xf borderId="35" fillId="24" fontId="3" numFmtId="0" xfId="0" applyBorder="1" applyFill="1" applyFont="1"/>
    <xf borderId="35" fillId="8" fontId="3" numFmtId="0" xfId="0" applyBorder="1" applyFont="1"/>
    <xf borderId="21" fillId="4" fontId="3" numFmtId="166" xfId="0" applyBorder="1" applyFont="1" applyNumberFormat="1"/>
    <xf borderId="4" fillId="0" fontId="11" numFmtId="0" xfId="0" applyBorder="1" applyFont="1"/>
    <xf borderId="4" fillId="0" fontId="9" numFmtId="0" xfId="0" applyBorder="1" applyFont="1"/>
    <xf borderId="0" fillId="0" fontId="3" numFmtId="0" xfId="0" applyFont="1"/>
    <xf borderId="52" fillId="6" fontId="8" numFmtId="0" xfId="0" applyBorder="1" applyFont="1"/>
    <xf borderId="64" fillId="6" fontId="3" numFmtId="165" xfId="0" applyBorder="1" applyFont="1" applyNumberFormat="1"/>
    <xf borderId="64" fillId="6" fontId="3" numFmtId="0" xfId="0" applyBorder="1" applyFont="1"/>
    <xf borderId="65" fillId="6" fontId="3" numFmtId="0" xfId="0" applyBorder="1" applyFont="1"/>
    <xf borderId="52" fillId="9" fontId="8" numFmtId="0" xfId="0" applyBorder="1" applyFont="1"/>
    <xf borderId="64" fillId="9" fontId="3" numFmtId="165" xfId="0" applyBorder="1" applyFont="1" applyNumberFormat="1"/>
    <xf borderId="64" fillId="9" fontId="3" numFmtId="0" xfId="0" applyBorder="1" applyFont="1"/>
    <xf borderId="65" fillId="9" fontId="3" numFmtId="0" xfId="0" applyBorder="1" applyFont="1"/>
    <xf borderId="66" fillId="6" fontId="8" numFmtId="0" xfId="0" applyBorder="1" applyFont="1"/>
    <xf borderId="1" fillId="6" fontId="3" numFmtId="165" xfId="0" applyBorder="1" applyFont="1" applyNumberFormat="1"/>
    <xf borderId="1" fillId="6" fontId="3" numFmtId="0" xfId="0" applyBorder="1" applyFont="1"/>
    <xf borderId="67" fillId="6" fontId="3" numFmtId="0" xfId="0" applyBorder="1" applyFont="1"/>
    <xf borderId="66" fillId="9" fontId="8" numFmtId="0" xfId="0" applyBorder="1" applyFont="1"/>
    <xf borderId="1" fillId="9" fontId="3" numFmtId="165" xfId="0" applyBorder="1" applyFont="1" applyNumberFormat="1"/>
    <xf borderId="1" fillId="9" fontId="3" numFmtId="0" xfId="0" applyBorder="1" applyFont="1"/>
    <xf borderId="67" fillId="9" fontId="3" numFmtId="0" xfId="0" applyBorder="1" applyFont="1"/>
    <xf borderId="21" fillId="4" fontId="3" numFmtId="165" xfId="0" applyBorder="1" applyFont="1" applyNumberFormat="1"/>
    <xf borderId="30" fillId="6" fontId="8" numFmtId="0" xfId="0" applyBorder="1" applyFont="1"/>
    <xf borderId="33" fillId="17" fontId="8" numFmtId="165" xfId="0" applyBorder="1" applyFont="1" applyNumberFormat="1"/>
    <xf borderId="33" fillId="6" fontId="3" numFmtId="0" xfId="0" applyBorder="1" applyFont="1"/>
    <xf borderId="32" fillId="6" fontId="3" numFmtId="0" xfId="0" applyBorder="1" applyFont="1"/>
    <xf borderId="30" fillId="9" fontId="8" numFmtId="0" xfId="0" applyBorder="1" applyFont="1"/>
    <xf borderId="33" fillId="9" fontId="8" numFmtId="165" xfId="0" applyBorder="1" applyFont="1" applyNumberFormat="1"/>
    <xf borderId="33" fillId="9" fontId="3" numFmtId="0" xfId="0" applyBorder="1" applyFont="1"/>
    <xf borderId="32" fillId="9" fontId="3" numFmtId="0" xfId="0" applyBorder="1" applyFont="1"/>
    <xf borderId="66" fillId="6" fontId="3" numFmtId="0" xfId="0" applyBorder="1" applyFont="1"/>
    <xf borderId="66" fillId="9" fontId="3" numFmtId="0" xfId="0" applyBorder="1" applyFont="1"/>
    <xf borderId="66" fillId="17" fontId="8" numFmtId="165" xfId="0" applyBorder="1" applyFont="1" applyNumberFormat="1"/>
    <xf borderId="1" fillId="6" fontId="8" numFmtId="0" xfId="0" applyBorder="1" applyFont="1"/>
    <xf borderId="66" fillId="9" fontId="8" numFmtId="165" xfId="0" applyBorder="1" applyFont="1" applyNumberFormat="1"/>
    <xf borderId="1" fillId="9" fontId="8" numFmtId="0" xfId="0" applyBorder="1" applyFont="1"/>
    <xf borderId="35" fillId="7" fontId="3" numFmtId="0" xfId="0" applyBorder="1" applyFont="1"/>
    <xf borderId="35" fillId="9" fontId="3" numFmtId="0" xfId="0" applyBorder="1" applyFont="1"/>
    <xf borderId="30" fillId="6" fontId="3" numFmtId="0" xfId="0" applyBorder="1" applyFont="1"/>
    <xf borderId="30" fillId="9" fontId="3" numFmtId="0" xfId="0" applyBorder="1" applyFont="1"/>
    <xf borderId="66" fillId="17" fontId="8" numFmtId="164" xfId="0" applyBorder="1" applyFont="1" applyNumberFormat="1"/>
    <xf borderId="66" fillId="9" fontId="8" numFmtId="164" xfId="0" applyBorder="1" applyFont="1" applyNumberFormat="1"/>
    <xf borderId="35" fillId="25" fontId="3" numFmtId="0" xfId="0" applyBorder="1" applyFill="1" applyFont="1"/>
    <xf borderId="30" fillId="6" fontId="3" numFmtId="22" xfId="0" applyBorder="1" applyFont="1" applyNumberFormat="1"/>
    <xf borderId="30" fillId="9" fontId="3" numFmtId="22" xfId="0" applyBorder="1" applyFont="1" applyNumberFormat="1"/>
    <xf borderId="5" fillId="0" fontId="18" numFmtId="0" xfId="0" applyAlignment="1" applyBorder="1" applyFont="1">
      <alignment horizontal="center"/>
    </xf>
    <xf borderId="8" fillId="7" fontId="10" numFmtId="0" xfId="0" applyAlignment="1" applyBorder="1" applyFont="1">
      <alignment horizontal="center"/>
    </xf>
    <xf borderId="58" fillId="0" fontId="12" numFmtId="0" xfId="0" applyBorder="1" applyFont="1"/>
    <xf borderId="56" fillId="8" fontId="10" numFmtId="0" xfId="0" applyAlignment="1" applyBorder="1" applyFont="1">
      <alignment horizontal="center"/>
    </xf>
    <xf borderId="56" fillId="26" fontId="10" numFmtId="0" xfId="0" applyAlignment="1" applyBorder="1" applyFill="1" applyFont="1">
      <alignment horizontal="center"/>
    </xf>
    <xf borderId="56" fillId="27" fontId="10" numFmtId="0" xfId="0" applyAlignment="1" applyBorder="1" applyFill="1" applyFont="1">
      <alignment horizontal="center"/>
    </xf>
    <xf borderId="17" fillId="0" fontId="10" numFmtId="0" xfId="0" applyAlignment="1" applyBorder="1" applyFont="1">
      <alignment horizontal="left"/>
    </xf>
    <xf borderId="0" fillId="0" fontId="10" numFmtId="0" xfId="0" applyAlignment="1" applyFont="1">
      <alignment horizontal="left"/>
    </xf>
    <xf borderId="20" fillId="0" fontId="10" numFmtId="0" xfId="0" applyAlignment="1" applyBorder="1" applyFont="1">
      <alignment horizontal="left"/>
    </xf>
    <xf borderId="0" fillId="0" fontId="19" numFmtId="0" xfId="0" applyAlignment="1" applyFont="1">
      <alignment horizontal="left" shrinkToFit="0" wrapText="1"/>
    </xf>
    <xf borderId="19" fillId="0" fontId="10" numFmtId="0" xfId="0" applyAlignment="1" applyBorder="1" applyFont="1">
      <alignment horizontal="left"/>
    </xf>
    <xf borderId="22" fillId="0" fontId="18" numFmtId="0" xfId="0" applyAlignment="1" applyBorder="1" applyFont="1">
      <alignment horizontal="center" shrinkToFit="0" wrapText="1"/>
    </xf>
    <xf borderId="12" fillId="0" fontId="18" numFmtId="0" xfId="0" applyAlignment="1" applyBorder="1" applyFont="1">
      <alignment horizontal="center" shrinkToFit="0" wrapText="1"/>
    </xf>
    <xf borderId="14" fillId="0" fontId="18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0.25"/>
    <col customWidth="1" min="2" max="3" width="9.38"/>
    <col customWidth="1" min="4" max="4" width="11.75"/>
    <col customWidth="1" min="5" max="5" width="11.25"/>
    <col customWidth="1" min="6" max="6" width="11.5"/>
    <col customWidth="1" min="7" max="26" width="9.38"/>
  </cols>
  <sheetData>
    <row r="1">
      <c r="A1" s="1" t="s">
        <v>0</v>
      </c>
    </row>
    <row r="2">
      <c r="A2" s="2" t="s">
        <v>1</v>
      </c>
      <c r="B2" s="2">
        <v>2018.0</v>
      </c>
      <c r="C2" s="2">
        <v>2019.0</v>
      </c>
      <c r="D2" s="2">
        <v>2020.0</v>
      </c>
      <c r="E2" s="2">
        <v>2021.0</v>
      </c>
      <c r="F2" s="2">
        <v>2022.0</v>
      </c>
    </row>
    <row r="3">
      <c r="A3" s="2" t="s">
        <v>2</v>
      </c>
      <c r="B3" s="3">
        <v>0.35</v>
      </c>
      <c r="C3" s="3">
        <v>0.35</v>
      </c>
      <c r="D3" s="3">
        <v>0.35</v>
      </c>
      <c r="E3" s="3">
        <v>0.35</v>
      </c>
      <c r="F3" s="3">
        <v>0.35</v>
      </c>
    </row>
    <row r="5">
      <c r="A5" s="4" t="s">
        <v>3</v>
      </c>
      <c r="C5" s="5"/>
    </row>
    <row r="6">
      <c r="A6" s="6" t="s">
        <v>4</v>
      </c>
      <c r="C6" s="7">
        <f>SUM('Monthly Net Income Calculation'!G18:I18)</f>
        <v>93</v>
      </c>
      <c r="D6" s="7">
        <f>SUM('Monthly Net Income Calculation'!S18:U18)</f>
        <v>141</v>
      </c>
      <c r="E6" s="7">
        <f>SUM('Monthly Net Income Calculation'!AE18:AG18)</f>
        <v>165</v>
      </c>
      <c r="F6" s="7">
        <f>SUM('Monthly Net Income Calculation'!AQ18:AS18)</f>
        <v>180</v>
      </c>
    </row>
    <row r="7">
      <c r="A7" s="6" t="s">
        <v>5</v>
      </c>
      <c r="B7" s="8">
        <v>0.0</v>
      </c>
      <c r="C7" s="8">
        <f>SUM('Monthly Net Income Calculation'!G49:I49)</f>
        <v>35370</v>
      </c>
      <c r="D7" s="8">
        <f>SUM('Monthly Net Income Calculation'!S49:U49)</f>
        <v>37710</v>
      </c>
      <c r="E7" s="8">
        <f>SUM('Monthly Net Income Calculation'!AE49:AG49)</f>
        <v>42750</v>
      </c>
      <c r="F7" s="8">
        <f>SUM('Monthly Net Income Calculation'!AQ49:AS49)</f>
        <v>45900</v>
      </c>
    </row>
    <row r="8">
      <c r="A8" s="6" t="s">
        <v>6</v>
      </c>
      <c r="B8" s="9">
        <v>0.0</v>
      </c>
      <c r="C8" s="9">
        <f>SUM('Monthly Net Income Calculation'!G97:I97)</f>
        <v>15861</v>
      </c>
      <c r="D8" s="9">
        <f>SUM('Monthly Net Income Calculation'!S97:U97)</f>
        <v>15861</v>
      </c>
      <c r="E8" s="9">
        <f>SUM('Monthly Net Income Calculation'!AE97:AG97)</f>
        <v>15861</v>
      </c>
      <c r="F8" s="9">
        <f>SUM('Monthly Net Income Calculation'!AQ97:AS97)</f>
        <v>15861</v>
      </c>
    </row>
    <row r="9">
      <c r="A9" s="6" t="s">
        <v>7</v>
      </c>
      <c r="B9" s="10">
        <v>0.0</v>
      </c>
      <c r="C9" s="10">
        <f t="shared" ref="C9:F9" si="1">C7-C8</f>
        <v>19509</v>
      </c>
      <c r="D9" s="10">
        <f t="shared" si="1"/>
        <v>21849</v>
      </c>
      <c r="E9" s="10">
        <f t="shared" si="1"/>
        <v>26889</v>
      </c>
      <c r="F9" s="10">
        <f t="shared" si="1"/>
        <v>30039</v>
      </c>
    </row>
    <row r="10">
      <c r="A10" s="6" t="s">
        <v>8</v>
      </c>
      <c r="B10" s="8">
        <f t="shared" ref="B10:F10" si="2">B9*B3</f>
        <v>0</v>
      </c>
      <c r="C10" s="8">
        <f t="shared" si="2"/>
        <v>6828.15</v>
      </c>
      <c r="D10" s="8">
        <f t="shared" si="2"/>
        <v>7647.15</v>
      </c>
      <c r="E10" s="8">
        <f t="shared" si="2"/>
        <v>9411.15</v>
      </c>
      <c r="F10" s="8">
        <f t="shared" si="2"/>
        <v>10513.65</v>
      </c>
    </row>
    <row r="11">
      <c r="A11" s="6" t="s">
        <v>9</v>
      </c>
      <c r="B11" s="11">
        <f t="shared" ref="B11:F11" si="3">B9-B10</f>
        <v>0</v>
      </c>
      <c r="C11" s="11">
        <f t="shared" si="3"/>
        <v>12680.85</v>
      </c>
      <c r="D11" s="11">
        <f t="shared" si="3"/>
        <v>14201.85</v>
      </c>
      <c r="E11" s="11">
        <f t="shared" si="3"/>
        <v>17477.85</v>
      </c>
      <c r="F11" s="11">
        <f t="shared" si="3"/>
        <v>19525.35</v>
      </c>
    </row>
    <row r="12">
      <c r="A12" s="6"/>
    </row>
    <row r="13">
      <c r="A13" s="4" t="s">
        <v>10</v>
      </c>
    </row>
    <row r="14">
      <c r="A14" s="6" t="s">
        <v>4</v>
      </c>
      <c r="C14" s="7">
        <f>SUM('Monthly Net Income Calculation'!J18:L18)</f>
        <v>130</v>
      </c>
      <c r="D14" s="7">
        <f>SUM('Monthly Net Income Calculation'!V18:X18)</f>
        <v>150</v>
      </c>
      <c r="E14" s="7">
        <f>SUM('Monthly Net Income Calculation'!AH18:AJ18)</f>
        <v>165</v>
      </c>
      <c r="F14" s="7">
        <f>SUM('Monthly Net Income Calculation'!AT18:AV18)</f>
        <v>180</v>
      </c>
    </row>
    <row r="15">
      <c r="A15" s="6" t="s">
        <v>5</v>
      </c>
      <c r="B15" s="8">
        <v>0.0</v>
      </c>
      <c r="C15" s="8">
        <f>SUM('Monthly Net Income Calculation'!J49:L49)</f>
        <v>44440</v>
      </c>
      <c r="D15" s="8">
        <f>SUM('Monthly Net Income Calculation'!V49:X49)</f>
        <v>39600</v>
      </c>
      <c r="E15" s="8">
        <f>SUM('Monthly Net Income Calculation'!AH49:AJ49)</f>
        <v>42750</v>
      </c>
      <c r="F15" s="8">
        <f>SUM('Monthly Net Income Calculation'!AT49:AV49)</f>
        <v>45900</v>
      </c>
    </row>
    <row r="16">
      <c r="A16" s="6" t="s">
        <v>6</v>
      </c>
      <c r="B16" s="9">
        <v>0.0</v>
      </c>
      <c r="C16" s="9">
        <f>SUM('Monthly Net Income Calculation'!J97:L97)</f>
        <v>15861</v>
      </c>
      <c r="D16" s="9">
        <f>SUM('Monthly Net Income Calculation'!V97:X97)</f>
        <v>15861</v>
      </c>
      <c r="E16" s="9">
        <f>SUM('Monthly Net Income Calculation'!AH97:AJ97)</f>
        <v>15861</v>
      </c>
      <c r="F16" s="9">
        <f>SUM('Monthly Net Income Calculation'!AT97:AV97)</f>
        <v>15861</v>
      </c>
    </row>
    <row r="17">
      <c r="A17" s="6" t="s">
        <v>7</v>
      </c>
      <c r="B17" s="10">
        <v>0.0</v>
      </c>
      <c r="C17" s="10">
        <f t="shared" ref="C17:F17" si="4">C15-C16</f>
        <v>28579</v>
      </c>
      <c r="D17" s="10">
        <f t="shared" si="4"/>
        <v>23739</v>
      </c>
      <c r="E17" s="10">
        <f t="shared" si="4"/>
        <v>26889</v>
      </c>
      <c r="F17" s="10">
        <f t="shared" si="4"/>
        <v>30039</v>
      </c>
    </row>
    <row r="18">
      <c r="A18" s="6" t="s">
        <v>8</v>
      </c>
      <c r="B18" s="8">
        <v>0.0</v>
      </c>
      <c r="C18" s="8">
        <f t="shared" ref="C18:F18" si="5">C17*C3</f>
        <v>10002.65</v>
      </c>
      <c r="D18" s="8">
        <f t="shared" si="5"/>
        <v>8308.65</v>
      </c>
      <c r="E18" s="8">
        <f t="shared" si="5"/>
        <v>9411.15</v>
      </c>
      <c r="F18" s="8">
        <f t="shared" si="5"/>
        <v>10513.65</v>
      </c>
    </row>
    <row r="19">
      <c r="A19" s="6" t="s">
        <v>9</v>
      </c>
      <c r="B19" s="11">
        <v>0.0</v>
      </c>
      <c r="C19" s="11">
        <f t="shared" ref="C19:F19" si="6">C17-C18</f>
        <v>18576.35</v>
      </c>
      <c r="D19" s="11">
        <f t="shared" si="6"/>
        <v>15430.35</v>
      </c>
      <c r="E19" s="11">
        <f t="shared" si="6"/>
        <v>17477.85</v>
      </c>
      <c r="F19" s="11">
        <f t="shared" si="6"/>
        <v>19525.35</v>
      </c>
    </row>
    <row r="21" ht="15.75" customHeight="1">
      <c r="A21" s="4" t="s">
        <v>11</v>
      </c>
    </row>
    <row r="22" ht="15.75" customHeight="1">
      <c r="A22" s="6" t="s">
        <v>4</v>
      </c>
      <c r="C22" s="7">
        <f>SUM('Monthly Net Income Calculation'!M18:O18)</f>
        <v>105</v>
      </c>
      <c r="D22" s="7">
        <f>SUM('Monthly Net Income Calculation'!Y18:AA18)</f>
        <v>150</v>
      </c>
      <c r="E22" s="7">
        <f>SUM('Monthly Net Income Calculation'!AK18:AM18)</f>
        <v>165</v>
      </c>
      <c r="F22" s="7">
        <f>SUM('Monthly Net Income Calculation'!AW18:AY18)</f>
        <v>180</v>
      </c>
    </row>
    <row r="23" ht="15.75" customHeight="1">
      <c r="A23" s="6" t="s">
        <v>5</v>
      </c>
      <c r="B23" s="8">
        <v>0.0</v>
      </c>
      <c r="C23" s="8">
        <f>SUM('Monthly Net Income Calculation'!M49:O49)</f>
        <v>31140</v>
      </c>
      <c r="D23" s="8">
        <f>SUM('Monthly Net Income Calculation'!Y49:AA49)</f>
        <v>39600</v>
      </c>
      <c r="E23" s="8">
        <f>SUM('Monthly Net Income Calculation'!AK49:AM49)</f>
        <v>42750</v>
      </c>
      <c r="F23" s="8">
        <f>SUM('Monthly Net Income Calculation'!AW49:AY49)</f>
        <v>45900</v>
      </c>
    </row>
    <row r="24" ht="15.75" customHeight="1">
      <c r="A24" s="6" t="s">
        <v>6</v>
      </c>
      <c r="B24" s="9">
        <v>0.0</v>
      </c>
      <c r="C24" s="9">
        <f>SUM('Monthly Net Income Calculation'!M97:O97)</f>
        <v>15861</v>
      </c>
      <c r="D24" s="9">
        <f>SUM('Monthly Net Income Calculation'!Y97:AA97)</f>
        <v>15861</v>
      </c>
      <c r="E24" s="9">
        <f>SUM('Monthly Net Income Calculation'!AK97:AM97)</f>
        <v>15861</v>
      </c>
      <c r="F24" s="9">
        <f>SUM('Monthly Net Income Calculation'!AW97:AY97)</f>
        <v>15861</v>
      </c>
    </row>
    <row r="25" ht="15.75" customHeight="1">
      <c r="A25" s="6" t="s">
        <v>7</v>
      </c>
      <c r="B25" s="10">
        <v>0.0</v>
      </c>
      <c r="C25" s="10">
        <f t="shared" ref="C25:F25" si="7">C23-C24</f>
        <v>15279</v>
      </c>
      <c r="D25" s="10">
        <f t="shared" si="7"/>
        <v>23739</v>
      </c>
      <c r="E25" s="10">
        <f t="shared" si="7"/>
        <v>26889</v>
      </c>
      <c r="F25" s="10">
        <f t="shared" si="7"/>
        <v>30039</v>
      </c>
    </row>
    <row r="26" ht="15.75" customHeight="1">
      <c r="A26" s="6" t="s">
        <v>8</v>
      </c>
      <c r="B26" s="8">
        <v>0.0</v>
      </c>
      <c r="C26" s="8">
        <f t="shared" ref="C26:F26" si="8">C25*C3</f>
        <v>5347.65</v>
      </c>
      <c r="D26" s="8">
        <f t="shared" si="8"/>
        <v>8308.65</v>
      </c>
      <c r="E26" s="8">
        <f t="shared" si="8"/>
        <v>9411.15</v>
      </c>
      <c r="F26" s="8">
        <f t="shared" si="8"/>
        <v>10513.65</v>
      </c>
    </row>
    <row r="27" ht="15.75" customHeight="1">
      <c r="A27" s="6" t="s">
        <v>9</v>
      </c>
      <c r="B27" s="11">
        <v>0.0</v>
      </c>
      <c r="C27" s="11">
        <f t="shared" ref="C27:F27" si="9">C25-C26</f>
        <v>9931.35</v>
      </c>
      <c r="D27" s="11">
        <f t="shared" si="9"/>
        <v>15430.35</v>
      </c>
      <c r="E27" s="11">
        <f t="shared" si="9"/>
        <v>17477.85</v>
      </c>
      <c r="F27" s="11">
        <f t="shared" si="9"/>
        <v>19525.35</v>
      </c>
    </row>
    <row r="28" ht="15.75" customHeight="1"/>
    <row r="29" ht="15.75" customHeight="1">
      <c r="A29" s="4" t="s">
        <v>12</v>
      </c>
    </row>
    <row r="30" ht="15.75" customHeight="1">
      <c r="A30" s="6" t="s">
        <v>4</v>
      </c>
      <c r="B30" s="7">
        <f>SUM('Monthly Net Income Calculation'!C18:F18)</f>
        <v>436</v>
      </c>
      <c r="C30" s="7">
        <f>SUM('Monthly Net Income Calculation'!P18:R18)</f>
        <v>126</v>
      </c>
      <c r="D30" s="7">
        <f>SUM('Monthly Net Income Calculation'!AB18:AD18)</f>
        <v>150</v>
      </c>
      <c r="E30" s="7">
        <f>SUM('Monthly Net Income Calculation'!AN18:AP18)</f>
        <v>180</v>
      </c>
      <c r="F30" s="7">
        <f>SUM('Monthly Net Income Calculation'!AZ18:BB18)</f>
        <v>180</v>
      </c>
    </row>
    <row r="31" ht="15.75" customHeight="1">
      <c r="A31" s="6" t="s">
        <v>5</v>
      </c>
      <c r="B31" s="8">
        <f>SUM('Monthly Net Income Calculation'!C49:F49)</f>
        <v>164043</v>
      </c>
      <c r="C31" s="8">
        <f>SUM('Monthly Net Income Calculation'!P49:R49)</f>
        <v>34560</v>
      </c>
      <c r="D31" s="8">
        <f>SUM('Monthly Net Income Calculation'!AB49:AD49)</f>
        <v>39600</v>
      </c>
      <c r="E31" s="8">
        <f>SUM('Monthly Net Income Calculation'!AN49:AP49)</f>
        <v>45900</v>
      </c>
      <c r="F31" s="8">
        <f>SUM('Monthly Net Income Calculation'!AZ49:BB49)</f>
        <v>45900</v>
      </c>
    </row>
    <row r="32" ht="15.75" customHeight="1">
      <c r="A32" s="6" t="s">
        <v>6</v>
      </c>
      <c r="B32" s="9">
        <f>SUM('Monthly Net Income Calculation'!C97:F97)</f>
        <v>21184</v>
      </c>
      <c r="C32" s="9">
        <f>SUM('Monthly Net Income Calculation'!P97:R97)</f>
        <v>15861</v>
      </c>
      <c r="D32" s="9">
        <f>SUM('Monthly Net Income Calculation'!AB97:AD97)</f>
        <v>15861</v>
      </c>
      <c r="E32" s="9">
        <f>SUM('Monthly Net Income Calculation'!AN97:AP97)</f>
        <v>15861</v>
      </c>
      <c r="F32" s="9">
        <f>SUM('Monthly Net Income Calculation'!AZ97:BB97)</f>
        <v>15861</v>
      </c>
    </row>
    <row r="33" ht="15.75" customHeight="1">
      <c r="A33" s="6" t="s">
        <v>7</v>
      </c>
      <c r="B33" s="10">
        <f t="shared" ref="B33:F33" si="10">B31-B32</f>
        <v>142859</v>
      </c>
      <c r="C33" s="10">
        <f t="shared" si="10"/>
        <v>18699</v>
      </c>
      <c r="D33" s="10">
        <f t="shared" si="10"/>
        <v>23739</v>
      </c>
      <c r="E33" s="10">
        <f t="shared" si="10"/>
        <v>30039</v>
      </c>
      <c r="F33" s="10">
        <f t="shared" si="10"/>
        <v>30039</v>
      </c>
    </row>
    <row r="34" ht="15.75" customHeight="1">
      <c r="A34" s="6" t="s">
        <v>8</v>
      </c>
      <c r="B34" s="8">
        <f t="shared" ref="B34:F34" si="11">B33*B3</f>
        <v>50000.65</v>
      </c>
      <c r="C34" s="8">
        <f t="shared" si="11"/>
        <v>6544.65</v>
      </c>
      <c r="D34" s="8">
        <f t="shared" si="11"/>
        <v>8308.65</v>
      </c>
      <c r="E34" s="8">
        <f t="shared" si="11"/>
        <v>10513.65</v>
      </c>
      <c r="F34" s="8">
        <f t="shared" si="11"/>
        <v>10513.65</v>
      </c>
    </row>
    <row r="35" ht="15.75" customHeight="1">
      <c r="A35" s="6" t="s">
        <v>9</v>
      </c>
      <c r="B35" s="11">
        <f t="shared" ref="B35:F35" si="12">B33-B34</f>
        <v>92858.35</v>
      </c>
      <c r="C35" s="11">
        <f t="shared" si="12"/>
        <v>12154.35</v>
      </c>
      <c r="D35" s="11">
        <f t="shared" si="12"/>
        <v>15430.35</v>
      </c>
      <c r="E35" s="11">
        <f t="shared" si="12"/>
        <v>19525.35</v>
      </c>
      <c r="F35" s="11">
        <f t="shared" si="12"/>
        <v>19525.35</v>
      </c>
    </row>
    <row r="36" ht="15.75" customHeight="1"/>
    <row r="37" ht="15.75" customHeight="1">
      <c r="A37" s="12" t="s">
        <v>13</v>
      </c>
      <c r="B37" s="13"/>
      <c r="C37" s="13"/>
      <c r="D37" s="13"/>
      <c r="E37" s="13"/>
      <c r="F37" s="13"/>
    </row>
    <row r="38" ht="15.75" customHeight="1">
      <c r="A38" s="14" t="s">
        <v>4</v>
      </c>
      <c r="B38" s="13">
        <f t="shared" ref="B38:F38" si="13">SUM(B6+B14+B22+B30)</f>
        <v>436</v>
      </c>
      <c r="C38" s="13">
        <f t="shared" si="13"/>
        <v>454</v>
      </c>
      <c r="D38" s="13">
        <f t="shared" si="13"/>
        <v>591</v>
      </c>
      <c r="E38" s="13">
        <f t="shared" si="13"/>
        <v>675</v>
      </c>
      <c r="F38" s="13">
        <f t="shared" si="13"/>
        <v>720</v>
      </c>
    </row>
    <row r="39" ht="15.75" customHeight="1">
      <c r="A39" s="14" t="s">
        <v>5</v>
      </c>
      <c r="B39" s="15">
        <f t="shared" ref="B39:F39" si="14">SUM(B7+B15+B23+B31)</f>
        <v>164043</v>
      </c>
      <c r="C39" s="15">
        <f t="shared" si="14"/>
        <v>145510</v>
      </c>
      <c r="D39" s="15">
        <f t="shared" si="14"/>
        <v>156510</v>
      </c>
      <c r="E39" s="15">
        <f t="shared" si="14"/>
        <v>174150</v>
      </c>
      <c r="F39" s="15">
        <f t="shared" si="14"/>
        <v>183600</v>
      </c>
      <c r="H39" s="8"/>
    </row>
    <row r="40" ht="15.75" customHeight="1">
      <c r="A40" s="14" t="s">
        <v>6</v>
      </c>
      <c r="B40" s="16">
        <f t="shared" ref="B40:F40" si="15">SUM(B8+B16+B24+B32)</f>
        <v>21184</v>
      </c>
      <c r="C40" s="16">
        <f t="shared" si="15"/>
        <v>63444</v>
      </c>
      <c r="D40" s="16">
        <f t="shared" si="15"/>
        <v>63444</v>
      </c>
      <c r="E40" s="16">
        <f t="shared" si="15"/>
        <v>63444</v>
      </c>
      <c r="F40" s="16">
        <f t="shared" si="15"/>
        <v>63444</v>
      </c>
    </row>
    <row r="41" ht="15.75" customHeight="1">
      <c r="A41" s="14" t="s">
        <v>7</v>
      </c>
      <c r="B41" s="16">
        <f t="shared" ref="B41:F41" si="16">B9+B17+B25+B33</f>
        <v>142859</v>
      </c>
      <c r="C41" s="16">
        <f t="shared" si="16"/>
        <v>82066</v>
      </c>
      <c r="D41" s="16">
        <f t="shared" si="16"/>
        <v>93066</v>
      </c>
      <c r="E41" s="16">
        <f t="shared" si="16"/>
        <v>110706</v>
      </c>
      <c r="F41" s="16">
        <f t="shared" si="16"/>
        <v>120156</v>
      </c>
    </row>
    <row r="42" ht="15.75" customHeight="1">
      <c r="A42" s="14" t="s">
        <v>8</v>
      </c>
      <c r="B42" s="15">
        <f t="shared" ref="B42:F42" si="17">B10+B18+B26+B34</f>
        <v>50000.65</v>
      </c>
      <c r="C42" s="15">
        <f t="shared" si="17"/>
        <v>28723.1</v>
      </c>
      <c r="D42" s="15">
        <f t="shared" si="17"/>
        <v>32573.1</v>
      </c>
      <c r="E42" s="15">
        <f t="shared" si="17"/>
        <v>38747.1</v>
      </c>
      <c r="F42" s="15">
        <f t="shared" si="17"/>
        <v>42054.6</v>
      </c>
    </row>
    <row r="43" ht="15.75" customHeight="1">
      <c r="A43" s="14" t="s">
        <v>9</v>
      </c>
      <c r="B43" s="17">
        <f t="shared" ref="B43:F43" si="18">B11+B19+B27+B35</f>
        <v>92858.35</v>
      </c>
      <c r="C43" s="17">
        <f t="shared" si="18"/>
        <v>53342.9</v>
      </c>
      <c r="D43" s="17">
        <f t="shared" si="18"/>
        <v>60492.9</v>
      </c>
      <c r="E43" s="17">
        <f t="shared" si="18"/>
        <v>71958.9</v>
      </c>
      <c r="F43" s="17">
        <f t="shared" si="18"/>
        <v>78101.4</v>
      </c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0.75" right="0.75" top="1.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8.38"/>
    <col customWidth="1" min="2" max="2" width="9.63"/>
    <col customWidth="1" min="3" max="3" width="12.38"/>
    <col customWidth="1" min="4" max="4" width="10.75"/>
    <col customWidth="1" min="5" max="6" width="11.38"/>
    <col customWidth="1" min="7" max="7" width="12.0"/>
    <col customWidth="1" min="8" max="8" width="11.38"/>
    <col customWidth="1" min="9" max="9" width="10.38"/>
    <col customWidth="1" min="10" max="10" width="10.0"/>
    <col customWidth="1" min="11" max="11" width="10.75"/>
    <col customWidth="1" min="12" max="12" width="10.88"/>
    <col customWidth="1" min="13" max="13" width="11.25"/>
    <col customWidth="1" min="14" max="14" width="10.75"/>
    <col customWidth="1" min="15" max="15" width="11.75"/>
    <col customWidth="1" min="16" max="16" width="10.0"/>
    <col customWidth="1" min="17" max="17" width="10.88"/>
    <col customWidth="1" min="18" max="18" width="9.88"/>
    <col customWidth="1" min="19" max="26" width="10.0"/>
    <col customWidth="1" min="27" max="27" width="10.88"/>
    <col customWidth="1" min="28" max="28" width="10.0"/>
    <col customWidth="1" min="29" max="29" width="10.88"/>
    <col customWidth="1" min="30" max="30" width="10.63"/>
    <col customWidth="1" min="31" max="38" width="10.0"/>
    <col customWidth="1" min="39" max="39" width="11.38"/>
    <col customWidth="1" min="40" max="41" width="10.0"/>
    <col customWidth="1" min="42" max="42" width="10.38"/>
    <col customWidth="1" min="43" max="49" width="10.0"/>
    <col customWidth="1" min="50" max="50" width="10.25"/>
    <col customWidth="1" min="51" max="51" width="10.5"/>
    <col customWidth="1" min="52" max="52" width="9.88"/>
    <col customWidth="1" min="53" max="54" width="11.13"/>
  </cols>
  <sheetData>
    <row r="1">
      <c r="A1" s="18"/>
      <c r="B1" s="18"/>
      <c r="C1" s="19">
        <v>2021.0</v>
      </c>
      <c r="D1" s="20"/>
      <c r="E1" s="20"/>
      <c r="F1" s="21"/>
      <c r="G1" s="19">
        <v>2022.0</v>
      </c>
      <c r="H1" s="20"/>
      <c r="I1" s="20"/>
      <c r="J1" s="20"/>
      <c r="K1" s="20"/>
      <c r="L1" s="20"/>
      <c r="M1" s="20"/>
      <c r="N1" s="20"/>
      <c r="O1" s="20"/>
      <c r="P1" s="20"/>
      <c r="Q1" s="20"/>
      <c r="R1" s="21"/>
      <c r="S1" s="19">
        <v>2023.0</v>
      </c>
      <c r="T1" s="20"/>
      <c r="U1" s="20"/>
      <c r="V1" s="20"/>
      <c r="W1" s="20"/>
      <c r="X1" s="20"/>
      <c r="Y1" s="20"/>
      <c r="Z1" s="20"/>
      <c r="AA1" s="20"/>
      <c r="AB1" s="20"/>
      <c r="AC1" s="20"/>
      <c r="AD1" s="21"/>
      <c r="AE1" s="19">
        <v>2024.0</v>
      </c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1"/>
      <c r="AQ1" s="19">
        <v>2025.0</v>
      </c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1"/>
    </row>
    <row r="2">
      <c r="A2" s="22"/>
      <c r="B2" s="23"/>
      <c r="C2" s="24" t="s">
        <v>14</v>
      </c>
      <c r="D2" s="25"/>
      <c r="E2" s="25"/>
      <c r="F2" s="26"/>
      <c r="G2" s="27" t="s">
        <v>3</v>
      </c>
      <c r="H2" s="28"/>
      <c r="I2" s="29"/>
      <c r="J2" s="30" t="s">
        <v>10</v>
      </c>
      <c r="K2" s="28"/>
      <c r="L2" s="29"/>
      <c r="M2" s="31" t="s">
        <v>11</v>
      </c>
      <c r="N2" s="28"/>
      <c r="O2" s="29"/>
      <c r="P2" s="32" t="s">
        <v>12</v>
      </c>
      <c r="Q2" s="28"/>
      <c r="R2" s="33"/>
      <c r="S2" s="27" t="s">
        <v>3</v>
      </c>
      <c r="T2" s="28"/>
      <c r="U2" s="29"/>
      <c r="V2" s="30" t="s">
        <v>10</v>
      </c>
      <c r="W2" s="28"/>
      <c r="X2" s="29"/>
      <c r="Y2" s="31" t="s">
        <v>11</v>
      </c>
      <c r="Z2" s="28"/>
      <c r="AA2" s="29"/>
      <c r="AB2" s="32" t="s">
        <v>12</v>
      </c>
      <c r="AC2" s="28"/>
      <c r="AD2" s="33"/>
      <c r="AE2" s="27" t="s">
        <v>3</v>
      </c>
      <c r="AF2" s="28"/>
      <c r="AG2" s="29"/>
      <c r="AH2" s="30" t="s">
        <v>10</v>
      </c>
      <c r="AI2" s="28"/>
      <c r="AJ2" s="29"/>
      <c r="AK2" s="31" t="s">
        <v>11</v>
      </c>
      <c r="AL2" s="28"/>
      <c r="AM2" s="29"/>
      <c r="AN2" s="32" t="s">
        <v>12</v>
      </c>
      <c r="AO2" s="28"/>
      <c r="AP2" s="33"/>
      <c r="AQ2" s="27" t="s">
        <v>3</v>
      </c>
      <c r="AR2" s="28"/>
      <c r="AS2" s="29"/>
      <c r="AT2" s="30" t="s">
        <v>10</v>
      </c>
      <c r="AU2" s="28"/>
      <c r="AV2" s="29"/>
      <c r="AW2" s="31" t="s">
        <v>11</v>
      </c>
      <c r="AX2" s="28"/>
      <c r="AY2" s="29"/>
      <c r="AZ2" s="32" t="s">
        <v>12</v>
      </c>
      <c r="BA2" s="28"/>
      <c r="BB2" s="33"/>
    </row>
    <row r="3">
      <c r="A3" s="34" t="s">
        <v>15</v>
      </c>
      <c r="B3" s="34"/>
      <c r="C3" s="35"/>
      <c r="D3" s="36"/>
      <c r="E3" s="37"/>
      <c r="F3" s="38"/>
      <c r="G3" s="39"/>
      <c r="H3" s="36"/>
      <c r="I3" s="40"/>
      <c r="J3" s="37"/>
      <c r="K3" s="36"/>
      <c r="L3" s="40"/>
      <c r="M3" s="36"/>
      <c r="N3" s="36"/>
      <c r="O3" s="40"/>
      <c r="P3" s="36"/>
      <c r="Q3" s="36"/>
      <c r="R3" s="38"/>
      <c r="S3" s="39"/>
      <c r="T3" s="36"/>
      <c r="U3" s="40"/>
      <c r="V3" s="36"/>
      <c r="W3" s="36"/>
      <c r="X3" s="40"/>
      <c r="Y3" s="36"/>
      <c r="Z3" s="36"/>
      <c r="AA3" s="40"/>
      <c r="AB3" s="36"/>
      <c r="AC3" s="36"/>
      <c r="AD3" s="38"/>
      <c r="AE3" s="39"/>
      <c r="AF3" s="36"/>
      <c r="AG3" s="40"/>
      <c r="AH3" s="36"/>
      <c r="AI3" s="36"/>
      <c r="AJ3" s="40"/>
      <c r="AK3" s="36"/>
      <c r="AL3" s="36"/>
      <c r="AM3" s="40"/>
      <c r="AN3" s="36"/>
      <c r="AO3" s="36"/>
      <c r="AP3" s="38"/>
      <c r="AQ3" s="39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41"/>
    </row>
    <row r="4">
      <c r="A4" s="36"/>
      <c r="B4" s="34"/>
      <c r="C4" s="39" t="s">
        <v>16</v>
      </c>
      <c r="D4" s="36" t="s">
        <v>17</v>
      </c>
      <c r="E4" s="36" t="s">
        <v>18</v>
      </c>
      <c r="F4" s="41" t="s">
        <v>19</v>
      </c>
      <c r="G4" s="39"/>
      <c r="H4" s="36"/>
      <c r="I4" s="42"/>
      <c r="J4" s="36"/>
      <c r="K4" s="36"/>
      <c r="L4" s="42"/>
      <c r="M4" s="36"/>
      <c r="N4" s="36"/>
      <c r="O4" s="42"/>
      <c r="P4" s="36"/>
      <c r="Q4" s="36"/>
      <c r="R4" s="41"/>
      <c r="S4" s="39"/>
      <c r="T4" s="36"/>
      <c r="U4" s="42"/>
      <c r="V4" s="36"/>
      <c r="W4" s="36"/>
      <c r="X4" s="42"/>
      <c r="Y4" s="36"/>
      <c r="Z4" s="36"/>
      <c r="AA4" s="42"/>
      <c r="AB4" s="36"/>
      <c r="AC4" s="36"/>
      <c r="AD4" s="41"/>
      <c r="AE4" s="39"/>
      <c r="AF4" s="36"/>
      <c r="AG4" s="42"/>
      <c r="AH4" s="36"/>
      <c r="AI4" s="36"/>
      <c r="AJ4" s="42"/>
      <c r="AK4" s="36"/>
      <c r="AL4" s="36"/>
      <c r="AM4" s="42"/>
      <c r="AN4" s="36"/>
      <c r="AO4" s="36"/>
      <c r="AP4" s="41"/>
      <c r="AQ4" s="39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41"/>
    </row>
    <row r="5">
      <c r="A5" s="43" t="s">
        <v>20</v>
      </c>
      <c r="B5" s="44"/>
      <c r="C5" s="45" t="s">
        <v>21</v>
      </c>
      <c r="D5" s="46" t="s">
        <v>22</v>
      </c>
      <c r="E5" s="47" t="s">
        <v>23</v>
      </c>
      <c r="F5" s="48" t="s">
        <v>24</v>
      </c>
      <c r="G5" s="49" t="s">
        <v>25</v>
      </c>
      <c r="H5" s="50" t="s">
        <v>26</v>
      </c>
      <c r="I5" s="50" t="s">
        <v>27</v>
      </c>
      <c r="J5" s="50" t="s">
        <v>28</v>
      </c>
      <c r="K5" s="50" t="s">
        <v>29</v>
      </c>
      <c r="L5" s="50" t="s">
        <v>30</v>
      </c>
      <c r="M5" s="50" t="s">
        <v>31</v>
      </c>
      <c r="N5" s="50" t="s">
        <v>32</v>
      </c>
      <c r="O5" s="50" t="s">
        <v>16</v>
      </c>
      <c r="P5" s="50" t="s">
        <v>17</v>
      </c>
      <c r="Q5" s="50" t="s">
        <v>33</v>
      </c>
      <c r="R5" s="51" t="s">
        <v>19</v>
      </c>
      <c r="S5" s="49" t="s">
        <v>25</v>
      </c>
      <c r="T5" s="50" t="s">
        <v>26</v>
      </c>
      <c r="U5" s="50" t="s">
        <v>27</v>
      </c>
      <c r="V5" s="50" t="s">
        <v>28</v>
      </c>
      <c r="W5" s="50" t="s">
        <v>29</v>
      </c>
      <c r="X5" s="50" t="s">
        <v>30</v>
      </c>
      <c r="Y5" s="50" t="s">
        <v>31</v>
      </c>
      <c r="Z5" s="50" t="s">
        <v>32</v>
      </c>
      <c r="AA5" s="50" t="s">
        <v>16</v>
      </c>
      <c r="AB5" s="50" t="s">
        <v>17</v>
      </c>
      <c r="AC5" s="50" t="s">
        <v>33</v>
      </c>
      <c r="AD5" s="51" t="s">
        <v>19</v>
      </c>
      <c r="AE5" s="49" t="s">
        <v>25</v>
      </c>
      <c r="AF5" s="50" t="s">
        <v>26</v>
      </c>
      <c r="AG5" s="50" t="s">
        <v>27</v>
      </c>
      <c r="AH5" s="50" t="s">
        <v>28</v>
      </c>
      <c r="AI5" s="50" t="s">
        <v>29</v>
      </c>
      <c r="AJ5" s="50" t="s">
        <v>30</v>
      </c>
      <c r="AK5" s="50" t="s">
        <v>31</v>
      </c>
      <c r="AL5" s="50" t="s">
        <v>32</v>
      </c>
      <c r="AM5" s="50" t="s">
        <v>16</v>
      </c>
      <c r="AN5" s="50" t="s">
        <v>17</v>
      </c>
      <c r="AO5" s="50" t="s">
        <v>33</v>
      </c>
      <c r="AP5" s="51" t="s">
        <v>19</v>
      </c>
      <c r="AQ5" s="49" t="s">
        <v>25</v>
      </c>
      <c r="AR5" s="50" t="s">
        <v>26</v>
      </c>
      <c r="AS5" s="50" t="s">
        <v>27</v>
      </c>
      <c r="AT5" s="50" t="s">
        <v>28</v>
      </c>
      <c r="AU5" s="50" t="s">
        <v>29</v>
      </c>
      <c r="AV5" s="50" t="s">
        <v>30</v>
      </c>
      <c r="AW5" s="50" t="s">
        <v>31</v>
      </c>
      <c r="AX5" s="50" t="s">
        <v>32</v>
      </c>
      <c r="AY5" s="50" t="s">
        <v>16</v>
      </c>
      <c r="AZ5" s="50" t="s">
        <v>17</v>
      </c>
      <c r="BA5" s="50" t="s">
        <v>33</v>
      </c>
      <c r="BB5" s="51" t="s">
        <v>19</v>
      </c>
    </row>
    <row r="6">
      <c r="A6" s="52"/>
      <c r="B6" s="53"/>
      <c r="C6" s="54"/>
      <c r="D6" s="55"/>
      <c r="E6" s="55"/>
      <c r="F6" s="56"/>
      <c r="G6" s="54"/>
      <c r="H6" s="55"/>
      <c r="I6" s="55"/>
      <c r="J6" s="55"/>
      <c r="K6" s="55"/>
      <c r="L6" s="55"/>
      <c r="M6" s="55"/>
      <c r="N6" s="55"/>
      <c r="O6" s="57"/>
      <c r="P6" s="57"/>
      <c r="Q6" s="57"/>
      <c r="R6" s="58"/>
      <c r="S6" s="59"/>
      <c r="T6" s="60"/>
      <c r="U6" s="60"/>
      <c r="V6" s="60"/>
      <c r="W6" s="60"/>
      <c r="X6" s="60"/>
      <c r="Y6" s="60"/>
      <c r="Z6" s="60"/>
      <c r="AA6" s="60"/>
      <c r="AB6" s="60"/>
      <c r="AC6" s="60"/>
      <c r="AD6" s="61"/>
      <c r="AE6" s="59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1"/>
      <c r="AQ6" s="59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1"/>
    </row>
    <row r="7">
      <c r="A7" s="62" t="s">
        <v>34</v>
      </c>
      <c r="B7" s="63"/>
      <c r="C7" s="64"/>
      <c r="D7" s="65"/>
      <c r="E7" s="65"/>
      <c r="F7" s="66"/>
      <c r="G7" s="64"/>
      <c r="H7" s="65"/>
      <c r="I7" s="65"/>
      <c r="J7" s="65"/>
      <c r="K7" s="65"/>
      <c r="L7" s="65"/>
      <c r="M7" s="65"/>
      <c r="N7" s="65"/>
      <c r="O7" s="67"/>
      <c r="P7" s="67"/>
      <c r="Q7" s="67"/>
      <c r="R7" s="68"/>
      <c r="S7" s="69"/>
      <c r="T7" s="70"/>
      <c r="U7" s="70"/>
      <c r="V7" s="70"/>
      <c r="W7" s="70"/>
      <c r="X7" s="70"/>
      <c r="Y7" s="70"/>
      <c r="Z7" s="70"/>
      <c r="AA7" s="70"/>
      <c r="AB7" s="70"/>
      <c r="AC7" s="70"/>
      <c r="AD7" s="71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1"/>
      <c r="AQ7" s="69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1"/>
    </row>
    <row r="8">
      <c r="A8" s="72" t="s">
        <v>35</v>
      </c>
      <c r="B8" s="73"/>
      <c r="C8" s="74">
        <v>3.0</v>
      </c>
      <c r="D8" s="75">
        <v>3.0</v>
      </c>
      <c r="E8" s="75">
        <v>2.0</v>
      </c>
      <c r="F8" s="76">
        <v>2.0</v>
      </c>
      <c r="G8" s="77">
        <v>2.0</v>
      </c>
      <c r="H8" s="78">
        <v>2.0</v>
      </c>
      <c r="I8" s="78">
        <v>2.0</v>
      </c>
      <c r="J8" s="78">
        <v>2.0</v>
      </c>
      <c r="K8" s="78">
        <v>2.0</v>
      </c>
      <c r="L8" s="78">
        <v>2.0</v>
      </c>
      <c r="M8" s="78">
        <v>2.0</v>
      </c>
      <c r="N8" s="78">
        <v>2.0</v>
      </c>
      <c r="O8" s="78">
        <v>2.0</v>
      </c>
      <c r="P8" s="78">
        <v>2.0</v>
      </c>
      <c r="Q8" s="78">
        <v>2.0</v>
      </c>
      <c r="R8" s="79">
        <v>2.0</v>
      </c>
      <c r="S8" s="77">
        <v>2.0</v>
      </c>
      <c r="T8" s="78">
        <v>2.0</v>
      </c>
      <c r="U8" s="78">
        <v>2.0</v>
      </c>
      <c r="V8" s="80">
        <v>2.0</v>
      </c>
      <c r="W8" s="80">
        <v>2.0</v>
      </c>
      <c r="X8" s="80">
        <v>2.0</v>
      </c>
      <c r="Y8" s="80">
        <v>2.0</v>
      </c>
      <c r="Z8" s="80">
        <v>2.0</v>
      </c>
      <c r="AA8" s="80">
        <v>2.0</v>
      </c>
      <c r="AB8" s="80">
        <v>2.0</v>
      </c>
      <c r="AC8" s="80">
        <v>2.0</v>
      </c>
      <c r="AD8" s="81">
        <v>2.0</v>
      </c>
      <c r="AE8" s="82">
        <v>2.0</v>
      </c>
      <c r="AF8" s="80">
        <v>2.0</v>
      </c>
      <c r="AG8" s="80">
        <v>2.0</v>
      </c>
      <c r="AH8" s="80">
        <v>2.0</v>
      </c>
      <c r="AI8" s="80">
        <v>2.0</v>
      </c>
      <c r="AJ8" s="80">
        <v>2.0</v>
      </c>
      <c r="AK8" s="80">
        <v>2.0</v>
      </c>
      <c r="AL8" s="80">
        <v>2.0</v>
      </c>
      <c r="AM8" s="80">
        <v>2.0</v>
      </c>
      <c r="AN8" s="80">
        <v>2.0</v>
      </c>
      <c r="AO8" s="80">
        <v>2.0</v>
      </c>
      <c r="AP8" s="81">
        <v>2.0</v>
      </c>
      <c r="AQ8" s="82">
        <v>2.0</v>
      </c>
      <c r="AR8" s="80">
        <v>2.0</v>
      </c>
      <c r="AS8" s="80">
        <v>2.0</v>
      </c>
      <c r="AT8" s="80">
        <v>2.0</v>
      </c>
      <c r="AU8" s="80">
        <v>2.0</v>
      </c>
      <c r="AV8" s="80">
        <v>2.0</v>
      </c>
      <c r="AW8" s="80">
        <v>2.0</v>
      </c>
      <c r="AX8" s="80">
        <v>2.0</v>
      </c>
      <c r="AY8" s="80">
        <v>2.0</v>
      </c>
      <c r="AZ8" s="80">
        <v>2.0</v>
      </c>
      <c r="BA8" s="80">
        <v>2.0</v>
      </c>
      <c r="BB8" s="81">
        <v>2.0</v>
      </c>
    </row>
    <row r="9">
      <c r="A9" s="83" t="s">
        <v>36</v>
      </c>
      <c r="B9" s="73"/>
      <c r="C9" s="84">
        <v>12.0</v>
      </c>
      <c r="D9" s="85">
        <v>0.0</v>
      </c>
      <c r="E9" s="85">
        <v>0.0</v>
      </c>
      <c r="F9" s="86">
        <v>12.0</v>
      </c>
      <c r="G9" s="77">
        <v>8.0</v>
      </c>
      <c r="H9" s="78">
        <v>8.0</v>
      </c>
      <c r="I9" s="78">
        <v>8.0</v>
      </c>
      <c r="J9" s="78">
        <v>10.0</v>
      </c>
      <c r="K9" s="78">
        <v>10.0</v>
      </c>
      <c r="L9" s="78">
        <v>10.0</v>
      </c>
      <c r="M9" s="78">
        <v>10.0</v>
      </c>
      <c r="N9" s="78">
        <v>10.0</v>
      </c>
      <c r="O9" s="78">
        <v>10.0</v>
      </c>
      <c r="P9" s="78">
        <v>12.0</v>
      </c>
      <c r="Q9" s="78">
        <v>12.0</v>
      </c>
      <c r="R9" s="79">
        <v>12.0</v>
      </c>
      <c r="S9" s="77">
        <v>12.0</v>
      </c>
      <c r="T9" s="78">
        <v>12.0</v>
      </c>
      <c r="U9" s="78">
        <v>12.0</v>
      </c>
      <c r="V9" s="80">
        <v>12.0</v>
      </c>
      <c r="W9" s="80">
        <v>12.0</v>
      </c>
      <c r="X9" s="80">
        <v>12.0</v>
      </c>
      <c r="Y9" s="80">
        <v>12.0</v>
      </c>
      <c r="Z9" s="80">
        <v>12.0</v>
      </c>
      <c r="AA9" s="80">
        <v>12.0</v>
      </c>
      <c r="AB9" s="80">
        <v>12.0</v>
      </c>
      <c r="AC9" s="80">
        <v>12.0</v>
      </c>
      <c r="AD9" s="81">
        <v>12.0</v>
      </c>
      <c r="AE9" s="82">
        <v>12.0</v>
      </c>
      <c r="AF9" s="80">
        <v>12.0</v>
      </c>
      <c r="AG9" s="80">
        <v>12.0</v>
      </c>
      <c r="AH9" s="80">
        <v>12.0</v>
      </c>
      <c r="AI9" s="80">
        <v>12.0</v>
      </c>
      <c r="AJ9" s="80">
        <v>12.0</v>
      </c>
      <c r="AK9" s="80">
        <v>12.0</v>
      </c>
      <c r="AL9" s="80">
        <v>12.0</v>
      </c>
      <c r="AM9" s="80">
        <v>12.0</v>
      </c>
      <c r="AN9" s="80">
        <v>12.0</v>
      </c>
      <c r="AO9" s="80">
        <v>12.0</v>
      </c>
      <c r="AP9" s="81">
        <v>12.0</v>
      </c>
      <c r="AQ9" s="82">
        <v>12.0</v>
      </c>
      <c r="AR9" s="80">
        <v>12.0</v>
      </c>
      <c r="AS9" s="80">
        <v>12.0</v>
      </c>
      <c r="AT9" s="80">
        <v>12.0</v>
      </c>
      <c r="AU9" s="80">
        <v>12.0</v>
      </c>
      <c r="AV9" s="80">
        <v>12.0</v>
      </c>
      <c r="AW9" s="80">
        <v>12.0</v>
      </c>
      <c r="AX9" s="80">
        <v>12.0</v>
      </c>
      <c r="AY9" s="80">
        <v>12.0</v>
      </c>
      <c r="AZ9" s="80">
        <v>12.0</v>
      </c>
      <c r="BA9" s="80">
        <v>12.0</v>
      </c>
      <c r="BB9" s="81">
        <v>12.0</v>
      </c>
    </row>
    <row r="10">
      <c r="A10" s="83" t="s">
        <v>37</v>
      </c>
      <c r="B10" s="73"/>
      <c r="C10" s="84">
        <v>46.0</v>
      </c>
      <c r="D10" s="85">
        <v>0.0</v>
      </c>
      <c r="E10" s="85">
        <v>0.0</v>
      </c>
      <c r="F10" s="87">
        <v>37.0</v>
      </c>
      <c r="G10" s="77">
        <v>15.0</v>
      </c>
      <c r="H10" s="78">
        <v>15.0</v>
      </c>
      <c r="I10" s="78">
        <v>15.0</v>
      </c>
      <c r="J10" s="78">
        <v>17.0</v>
      </c>
      <c r="K10" s="78">
        <v>17.0</v>
      </c>
      <c r="L10" s="78">
        <v>17.0</v>
      </c>
      <c r="M10" s="78">
        <v>17.0</v>
      </c>
      <c r="N10" s="78">
        <v>17.0</v>
      </c>
      <c r="O10" s="78">
        <v>17.0</v>
      </c>
      <c r="P10" s="78">
        <v>22.0</v>
      </c>
      <c r="Q10" s="78">
        <v>22.0</v>
      </c>
      <c r="R10" s="79">
        <v>22.0</v>
      </c>
      <c r="S10" s="77">
        <v>27.0</v>
      </c>
      <c r="T10" s="78">
        <v>27.0</v>
      </c>
      <c r="U10" s="78">
        <v>27.0</v>
      </c>
      <c r="V10" s="80">
        <v>30.0</v>
      </c>
      <c r="W10" s="80">
        <v>30.0</v>
      </c>
      <c r="X10" s="80">
        <v>30.0</v>
      </c>
      <c r="Y10" s="80">
        <v>30.0</v>
      </c>
      <c r="Z10" s="80">
        <v>30.0</v>
      </c>
      <c r="AA10" s="80">
        <v>30.0</v>
      </c>
      <c r="AB10" s="80">
        <v>30.0</v>
      </c>
      <c r="AC10" s="80">
        <v>30.0</v>
      </c>
      <c r="AD10" s="81">
        <v>30.0</v>
      </c>
      <c r="AE10" s="82">
        <v>35.0</v>
      </c>
      <c r="AF10" s="80">
        <v>35.0</v>
      </c>
      <c r="AG10" s="80">
        <v>35.0</v>
      </c>
      <c r="AH10" s="80">
        <v>35.0</v>
      </c>
      <c r="AI10" s="80">
        <v>35.0</v>
      </c>
      <c r="AJ10" s="80">
        <v>35.0</v>
      </c>
      <c r="AK10" s="80">
        <v>35.0</v>
      </c>
      <c r="AL10" s="80">
        <v>35.0</v>
      </c>
      <c r="AM10" s="80">
        <v>35.0</v>
      </c>
      <c r="AN10" s="80">
        <v>40.0</v>
      </c>
      <c r="AO10" s="80">
        <v>40.0</v>
      </c>
      <c r="AP10" s="81">
        <v>40.0</v>
      </c>
      <c r="AQ10" s="82">
        <v>40.0</v>
      </c>
      <c r="AR10" s="80">
        <v>40.0</v>
      </c>
      <c r="AS10" s="80">
        <v>40.0</v>
      </c>
      <c r="AT10" s="80">
        <v>40.0</v>
      </c>
      <c r="AU10" s="80">
        <v>40.0</v>
      </c>
      <c r="AV10" s="80">
        <v>40.0</v>
      </c>
      <c r="AW10" s="80">
        <v>40.0</v>
      </c>
      <c r="AX10" s="80">
        <v>40.0</v>
      </c>
      <c r="AY10" s="80">
        <v>40.0</v>
      </c>
      <c r="AZ10" s="80">
        <v>40.0</v>
      </c>
      <c r="BA10" s="80">
        <v>40.0</v>
      </c>
      <c r="BB10" s="81">
        <v>40.0</v>
      </c>
    </row>
    <row r="11">
      <c r="A11" s="88" t="s">
        <v>38</v>
      </c>
      <c r="B11" s="73"/>
      <c r="C11" s="84">
        <v>0.0</v>
      </c>
      <c r="D11" s="89">
        <v>6.0</v>
      </c>
      <c r="E11" s="85">
        <v>6.0</v>
      </c>
      <c r="F11" s="86">
        <v>16.0</v>
      </c>
      <c r="G11" s="77">
        <v>8.0</v>
      </c>
      <c r="H11" s="78">
        <v>8.0</v>
      </c>
      <c r="I11" s="78">
        <v>8.0</v>
      </c>
      <c r="J11" s="78">
        <v>8.0</v>
      </c>
      <c r="K11" s="78">
        <v>8.0</v>
      </c>
      <c r="L11" s="78">
        <v>8.0</v>
      </c>
      <c r="M11" s="78">
        <v>8.0</v>
      </c>
      <c r="N11" s="78">
        <v>8.0</v>
      </c>
      <c r="O11" s="78">
        <v>8.0</v>
      </c>
      <c r="P11" s="78">
        <v>8.0</v>
      </c>
      <c r="Q11" s="78">
        <v>8.0</v>
      </c>
      <c r="R11" s="79">
        <v>8.0</v>
      </c>
      <c r="S11" s="77">
        <v>8.0</v>
      </c>
      <c r="T11" s="78">
        <v>8.0</v>
      </c>
      <c r="U11" s="78">
        <v>8.0</v>
      </c>
      <c r="V11" s="78">
        <v>8.0</v>
      </c>
      <c r="W11" s="78">
        <v>8.0</v>
      </c>
      <c r="X11" s="78">
        <v>8.0</v>
      </c>
      <c r="Y11" s="78">
        <v>8.0</v>
      </c>
      <c r="Z11" s="78">
        <v>8.0</v>
      </c>
      <c r="AA11" s="78">
        <v>8.0</v>
      </c>
      <c r="AB11" s="78">
        <v>8.0</v>
      </c>
      <c r="AC11" s="78">
        <v>8.0</v>
      </c>
      <c r="AD11" s="79">
        <v>8.0</v>
      </c>
      <c r="AE11" s="90">
        <v>8.0</v>
      </c>
      <c r="AF11" s="91">
        <v>8.0</v>
      </c>
      <c r="AG11" s="91">
        <v>8.0</v>
      </c>
      <c r="AH11" s="80">
        <v>8.0</v>
      </c>
      <c r="AI11" s="80">
        <v>8.0</v>
      </c>
      <c r="AJ11" s="80">
        <v>8.0</v>
      </c>
      <c r="AK11" s="80">
        <v>8.0</v>
      </c>
      <c r="AL11" s="80">
        <v>8.0</v>
      </c>
      <c r="AM11" s="80">
        <v>8.0</v>
      </c>
      <c r="AN11" s="80">
        <v>8.0</v>
      </c>
      <c r="AO11" s="80">
        <v>8.0</v>
      </c>
      <c r="AP11" s="81">
        <v>8.0</v>
      </c>
      <c r="AQ11" s="82">
        <v>8.0</v>
      </c>
      <c r="AR11" s="80">
        <v>8.0</v>
      </c>
      <c r="AS11" s="80">
        <v>8.0</v>
      </c>
      <c r="AT11" s="80">
        <v>8.0</v>
      </c>
      <c r="AU11" s="80">
        <v>8.0</v>
      </c>
      <c r="AV11" s="80">
        <v>8.0</v>
      </c>
      <c r="AW11" s="80">
        <v>8.0</v>
      </c>
      <c r="AX11" s="80">
        <v>8.0</v>
      </c>
      <c r="AY11" s="80">
        <v>8.0</v>
      </c>
      <c r="AZ11" s="80">
        <v>8.0</v>
      </c>
      <c r="BA11" s="80">
        <v>8.0</v>
      </c>
      <c r="BB11" s="81">
        <v>8.0</v>
      </c>
    </row>
    <row r="12">
      <c r="A12" s="88" t="s">
        <v>39</v>
      </c>
      <c r="B12" s="73"/>
      <c r="C12" s="84">
        <v>0.0</v>
      </c>
      <c r="D12" s="85">
        <v>22.0</v>
      </c>
      <c r="E12" s="85">
        <v>22.0</v>
      </c>
      <c r="F12" s="86">
        <v>75.0</v>
      </c>
      <c r="G12" s="77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9"/>
      <c r="S12" s="77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9"/>
      <c r="AE12" s="90"/>
      <c r="AF12" s="91"/>
      <c r="AG12" s="91"/>
      <c r="AH12" s="80"/>
      <c r="AI12" s="80"/>
      <c r="AJ12" s="80"/>
      <c r="AK12" s="80"/>
      <c r="AL12" s="80"/>
      <c r="AM12" s="80"/>
      <c r="AN12" s="80"/>
      <c r="AO12" s="80"/>
      <c r="AP12" s="81"/>
      <c r="AQ12" s="82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1"/>
    </row>
    <row r="13">
      <c r="A13" s="92" t="s">
        <v>40</v>
      </c>
      <c r="B13" s="73"/>
      <c r="C13" s="84">
        <v>0.0</v>
      </c>
      <c r="D13" s="85"/>
      <c r="E13" s="85"/>
      <c r="F13" s="86"/>
      <c r="G13" s="77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9"/>
      <c r="S13" s="77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9"/>
      <c r="AE13" s="90"/>
      <c r="AF13" s="91"/>
      <c r="AG13" s="91"/>
      <c r="AH13" s="80"/>
      <c r="AI13" s="80"/>
      <c r="AJ13" s="80"/>
      <c r="AK13" s="80"/>
      <c r="AL13" s="80"/>
      <c r="AM13" s="80"/>
      <c r="AN13" s="80"/>
      <c r="AO13" s="80"/>
      <c r="AP13" s="81"/>
      <c r="AQ13" s="82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1"/>
    </row>
    <row r="14">
      <c r="A14" s="92" t="s">
        <v>41</v>
      </c>
      <c r="B14" s="73"/>
      <c r="C14" s="84"/>
      <c r="D14" s="85"/>
      <c r="E14" s="85"/>
      <c r="F14" s="86"/>
      <c r="G14" s="77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9"/>
      <c r="S14" s="77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9"/>
      <c r="AE14" s="90"/>
      <c r="AF14" s="91"/>
      <c r="AG14" s="91"/>
      <c r="AH14" s="80"/>
      <c r="AI14" s="80"/>
      <c r="AJ14" s="80"/>
      <c r="AK14" s="80"/>
      <c r="AL14" s="80"/>
      <c r="AM14" s="80"/>
      <c r="AN14" s="80"/>
      <c r="AO14" s="80"/>
      <c r="AP14" s="81"/>
      <c r="AQ14" s="82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1"/>
    </row>
    <row r="15">
      <c r="A15" s="93" t="s">
        <v>42</v>
      </c>
      <c r="B15" s="73"/>
      <c r="C15" s="84">
        <v>0.0</v>
      </c>
      <c r="D15" s="85"/>
      <c r="E15" s="85">
        <v>16.0</v>
      </c>
      <c r="F15" s="86">
        <v>16.0</v>
      </c>
      <c r="G15" s="77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9"/>
      <c r="S15" s="77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9"/>
      <c r="AE15" s="90"/>
      <c r="AF15" s="91"/>
      <c r="AG15" s="91"/>
      <c r="AH15" s="80"/>
      <c r="AI15" s="80"/>
      <c r="AJ15" s="80"/>
      <c r="AK15" s="80"/>
      <c r="AL15" s="80"/>
      <c r="AM15" s="80"/>
      <c r="AN15" s="80"/>
      <c r="AO15" s="80"/>
      <c r="AP15" s="81"/>
      <c r="AQ15" s="82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1"/>
    </row>
    <row r="16">
      <c r="A16" s="94" t="s">
        <v>43</v>
      </c>
      <c r="B16" s="73"/>
      <c r="C16" s="84"/>
      <c r="D16" s="85"/>
      <c r="E16" s="85"/>
      <c r="F16" s="86">
        <v>50.0</v>
      </c>
      <c r="G16" s="77"/>
      <c r="H16" s="78"/>
      <c r="I16" s="78"/>
      <c r="J16" s="78">
        <v>25.0</v>
      </c>
      <c r="K16" s="78"/>
      <c r="L16" s="78"/>
      <c r="M16" s="78"/>
      <c r="N16" s="78"/>
      <c r="O16" s="78"/>
      <c r="P16" s="78"/>
      <c r="Q16" s="78"/>
      <c r="R16" s="79"/>
      <c r="S16" s="77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9"/>
      <c r="AE16" s="90"/>
      <c r="AF16" s="91"/>
      <c r="AG16" s="91"/>
      <c r="AH16" s="80"/>
      <c r="AI16" s="80"/>
      <c r="AJ16" s="80"/>
      <c r="AK16" s="80"/>
      <c r="AL16" s="80"/>
      <c r="AM16" s="80"/>
      <c r="AN16" s="80"/>
      <c r="AO16" s="80"/>
      <c r="AP16" s="81"/>
      <c r="AQ16" s="82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1"/>
    </row>
    <row r="17">
      <c r="A17" s="93" t="s">
        <v>44</v>
      </c>
      <c r="B17" s="73"/>
      <c r="C17" s="95"/>
      <c r="D17" s="96"/>
      <c r="E17" s="96"/>
      <c r="F17" s="97">
        <v>100.0</v>
      </c>
      <c r="G17" s="77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9"/>
      <c r="S17" s="77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9"/>
      <c r="AE17" s="90"/>
      <c r="AF17" s="100"/>
      <c r="AG17" s="100"/>
      <c r="AH17" s="101"/>
      <c r="AI17" s="101"/>
      <c r="AJ17" s="101"/>
      <c r="AK17" s="101"/>
      <c r="AL17" s="101"/>
      <c r="AM17" s="101"/>
      <c r="AN17" s="101"/>
      <c r="AO17" s="101"/>
      <c r="AP17" s="102"/>
      <c r="AQ17" s="82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2"/>
    </row>
    <row r="18">
      <c r="A18" s="62" t="s">
        <v>45</v>
      </c>
      <c r="B18" s="103"/>
      <c r="C18" s="104">
        <f t="shared" ref="C18:BB18" si="1">SUM(C9:C17)</f>
        <v>58</v>
      </c>
      <c r="D18" s="104">
        <f t="shared" si="1"/>
        <v>28</v>
      </c>
      <c r="E18" s="104">
        <f t="shared" si="1"/>
        <v>44</v>
      </c>
      <c r="F18" s="104">
        <f t="shared" si="1"/>
        <v>306</v>
      </c>
      <c r="G18" s="104">
        <f t="shared" si="1"/>
        <v>31</v>
      </c>
      <c r="H18" s="104">
        <f t="shared" si="1"/>
        <v>31</v>
      </c>
      <c r="I18" s="104">
        <f t="shared" si="1"/>
        <v>31</v>
      </c>
      <c r="J18" s="104">
        <f t="shared" si="1"/>
        <v>60</v>
      </c>
      <c r="K18" s="104">
        <f t="shared" si="1"/>
        <v>35</v>
      </c>
      <c r="L18" s="104">
        <f t="shared" si="1"/>
        <v>35</v>
      </c>
      <c r="M18" s="104">
        <f t="shared" si="1"/>
        <v>35</v>
      </c>
      <c r="N18" s="104">
        <f t="shared" si="1"/>
        <v>35</v>
      </c>
      <c r="O18" s="104">
        <f t="shared" si="1"/>
        <v>35</v>
      </c>
      <c r="P18" s="104">
        <f t="shared" si="1"/>
        <v>42</v>
      </c>
      <c r="Q18" s="104">
        <f t="shared" si="1"/>
        <v>42</v>
      </c>
      <c r="R18" s="104">
        <f t="shared" si="1"/>
        <v>42</v>
      </c>
      <c r="S18" s="104">
        <f t="shared" si="1"/>
        <v>47</v>
      </c>
      <c r="T18" s="104">
        <f t="shared" si="1"/>
        <v>47</v>
      </c>
      <c r="U18" s="104">
        <f t="shared" si="1"/>
        <v>47</v>
      </c>
      <c r="V18" s="104">
        <f t="shared" si="1"/>
        <v>50</v>
      </c>
      <c r="W18" s="104">
        <f t="shared" si="1"/>
        <v>50</v>
      </c>
      <c r="X18" s="104">
        <f t="shared" si="1"/>
        <v>50</v>
      </c>
      <c r="Y18" s="104">
        <f t="shared" si="1"/>
        <v>50</v>
      </c>
      <c r="Z18" s="104">
        <f t="shared" si="1"/>
        <v>50</v>
      </c>
      <c r="AA18" s="104">
        <f t="shared" si="1"/>
        <v>50</v>
      </c>
      <c r="AB18" s="104">
        <f t="shared" si="1"/>
        <v>50</v>
      </c>
      <c r="AC18" s="104">
        <f t="shared" si="1"/>
        <v>50</v>
      </c>
      <c r="AD18" s="104">
        <f t="shared" si="1"/>
        <v>50</v>
      </c>
      <c r="AE18" s="104">
        <f t="shared" si="1"/>
        <v>55</v>
      </c>
      <c r="AF18" s="104">
        <f t="shared" si="1"/>
        <v>55</v>
      </c>
      <c r="AG18" s="104">
        <f t="shared" si="1"/>
        <v>55</v>
      </c>
      <c r="AH18" s="104">
        <f t="shared" si="1"/>
        <v>55</v>
      </c>
      <c r="AI18" s="104">
        <f t="shared" si="1"/>
        <v>55</v>
      </c>
      <c r="AJ18" s="104">
        <f t="shared" si="1"/>
        <v>55</v>
      </c>
      <c r="AK18" s="104">
        <f t="shared" si="1"/>
        <v>55</v>
      </c>
      <c r="AL18" s="104">
        <f t="shared" si="1"/>
        <v>55</v>
      </c>
      <c r="AM18" s="104">
        <f t="shared" si="1"/>
        <v>55</v>
      </c>
      <c r="AN18" s="104">
        <f t="shared" si="1"/>
        <v>60</v>
      </c>
      <c r="AO18" s="104">
        <f t="shared" si="1"/>
        <v>60</v>
      </c>
      <c r="AP18" s="104">
        <f t="shared" si="1"/>
        <v>60</v>
      </c>
      <c r="AQ18" s="104">
        <f t="shared" si="1"/>
        <v>60</v>
      </c>
      <c r="AR18" s="104">
        <f t="shared" si="1"/>
        <v>60</v>
      </c>
      <c r="AS18" s="104">
        <f t="shared" si="1"/>
        <v>60</v>
      </c>
      <c r="AT18" s="104">
        <f t="shared" si="1"/>
        <v>60</v>
      </c>
      <c r="AU18" s="104">
        <f t="shared" si="1"/>
        <v>60</v>
      </c>
      <c r="AV18" s="104">
        <f t="shared" si="1"/>
        <v>60</v>
      </c>
      <c r="AW18" s="104">
        <f t="shared" si="1"/>
        <v>60</v>
      </c>
      <c r="AX18" s="104">
        <f t="shared" si="1"/>
        <v>60</v>
      </c>
      <c r="AY18" s="104">
        <f t="shared" si="1"/>
        <v>60</v>
      </c>
      <c r="AZ18" s="104">
        <f t="shared" si="1"/>
        <v>60</v>
      </c>
      <c r="BA18" s="104">
        <f t="shared" si="1"/>
        <v>60</v>
      </c>
      <c r="BB18" s="104">
        <f t="shared" si="1"/>
        <v>60</v>
      </c>
    </row>
    <row r="19">
      <c r="A19" s="72"/>
      <c r="B19" s="105"/>
      <c r="C19" s="64"/>
      <c r="D19" s="65"/>
      <c r="E19" s="65"/>
      <c r="F19" s="66"/>
      <c r="G19" s="64"/>
      <c r="H19" s="65"/>
      <c r="I19" s="65"/>
      <c r="J19" s="65"/>
      <c r="K19" s="65"/>
      <c r="L19" s="65"/>
      <c r="M19" s="65"/>
      <c r="N19" s="65"/>
      <c r="O19" s="67"/>
      <c r="P19" s="67"/>
      <c r="Q19" s="67"/>
      <c r="R19" s="68"/>
      <c r="S19" s="69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1"/>
      <c r="AE19" s="69"/>
      <c r="AF19" s="70"/>
      <c r="AG19" s="70"/>
      <c r="AH19" s="106"/>
      <c r="AI19" s="70"/>
      <c r="AJ19" s="70"/>
      <c r="AK19" s="70"/>
      <c r="AL19" s="70"/>
      <c r="AM19" s="70"/>
      <c r="AN19" s="70"/>
      <c r="AO19" s="70"/>
      <c r="AP19" s="71"/>
      <c r="AQ19" s="69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1"/>
    </row>
    <row r="20">
      <c r="A20" s="62"/>
      <c r="B20" s="63"/>
      <c r="C20" s="64"/>
      <c r="D20" s="65"/>
      <c r="E20" s="65"/>
      <c r="F20" s="66"/>
      <c r="G20" s="64"/>
      <c r="H20" s="65"/>
      <c r="I20" s="65"/>
      <c r="J20" s="65"/>
      <c r="K20" s="65"/>
      <c r="L20" s="65"/>
      <c r="M20" s="65"/>
      <c r="N20" s="65"/>
      <c r="O20" s="67"/>
      <c r="P20" s="67"/>
      <c r="Q20" s="67"/>
      <c r="R20" s="68"/>
      <c r="S20" s="69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1"/>
      <c r="AE20" s="69"/>
      <c r="AF20" s="70"/>
      <c r="AG20" s="70"/>
      <c r="AH20" s="106"/>
      <c r="AI20" s="70"/>
      <c r="AJ20" s="70"/>
      <c r="AK20" s="70"/>
      <c r="AL20" s="70"/>
      <c r="AM20" s="70"/>
      <c r="AN20" s="70"/>
      <c r="AO20" s="70"/>
      <c r="AP20" s="71"/>
      <c r="AQ20" s="69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1"/>
    </row>
    <row r="21" ht="15.75" customHeight="1">
      <c r="A21" s="107" t="s">
        <v>46</v>
      </c>
      <c r="B21" s="108" t="s">
        <v>47</v>
      </c>
      <c r="C21" s="109"/>
      <c r="D21" s="110"/>
      <c r="E21" s="110"/>
      <c r="F21" s="111"/>
      <c r="G21" s="109"/>
      <c r="H21" s="110"/>
      <c r="I21" s="110"/>
      <c r="J21" s="110"/>
      <c r="K21" s="110"/>
      <c r="L21" s="110"/>
      <c r="M21" s="110"/>
      <c r="N21" s="110"/>
      <c r="O21" s="112"/>
      <c r="P21" s="112"/>
      <c r="Q21" s="112"/>
      <c r="R21" s="113"/>
      <c r="S21" s="114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6"/>
      <c r="AE21" s="114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6"/>
      <c r="AQ21" s="114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6"/>
    </row>
    <row r="22" ht="15.75" customHeight="1">
      <c r="A22" s="117" t="s">
        <v>48</v>
      </c>
      <c r="B22" s="118">
        <v>240.0</v>
      </c>
      <c r="C22" s="119">
        <f t="shared" ref="C22:L22" si="2">C9*$B22</f>
        <v>2880</v>
      </c>
      <c r="D22" s="120">
        <f t="shared" si="2"/>
        <v>0</v>
      </c>
      <c r="E22" s="120">
        <f t="shared" si="2"/>
        <v>0</v>
      </c>
      <c r="F22" s="121">
        <f t="shared" si="2"/>
        <v>2880</v>
      </c>
      <c r="G22" s="119">
        <f t="shared" si="2"/>
        <v>1920</v>
      </c>
      <c r="H22" s="120">
        <f t="shared" si="2"/>
        <v>1920</v>
      </c>
      <c r="I22" s="120">
        <f t="shared" si="2"/>
        <v>1920</v>
      </c>
      <c r="J22" s="120">
        <f t="shared" si="2"/>
        <v>2400</v>
      </c>
      <c r="K22" s="120">
        <f t="shared" si="2"/>
        <v>2400</v>
      </c>
      <c r="L22" s="120">
        <f t="shared" si="2"/>
        <v>2400</v>
      </c>
    </row>
    <row r="23" ht="15.75" customHeight="1">
      <c r="A23" s="122" t="s">
        <v>49</v>
      </c>
      <c r="B23" s="118">
        <v>750.0</v>
      </c>
      <c r="C23" s="119">
        <f t="shared" ref="C23:BB23" si="3">$B23*C11</f>
        <v>0</v>
      </c>
      <c r="D23" s="119">
        <f t="shared" si="3"/>
        <v>4500</v>
      </c>
      <c r="E23" s="119">
        <f t="shared" si="3"/>
        <v>4500</v>
      </c>
      <c r="F23" s="119">
        <f t="shared" si="3"/>
        <v>12000</v>
      </c>
      <c r="G23" s="119">
        <f t="shared" si="3"/>
        <v>6000</v>
      </c>
      <c r="H23" s="119">
        <f t="shared" si="3"/>
        <v>6000</v>
      </c>
      <c r="I23" s="119">
        <f t="shared" si="3"/>
        <v>6000</v>
      </c>
      <c r="J23" s="119">
        <f t="shared" si="3"/>
        <v>6000</v>
      </c>
      <c r="K23" s="119">
        <f t="shared" si="3"/>
        <v>6000</v>
      </c>
      <c r="L23" s="119">
        <f t="shared" si="3"/>
        <v>6000</v>
      </c>
      <c r="M23" s="119">
        <f t="shared" si="3"/>
        <v>6000</v>
      </c>
      <c r="N23" s="119">
        <f t="shared" si="3"/>
        <v>6000</v>
      </c>
      <c r="O23" s="119">
        <f t="shared" si="3"/>
        <v>6000</v>
      </c>
      <c r="P23" s="119">
        <f t="shared" si="3"/>
        <v>6000</v>
      </c>
      <c r="Q23" s="119">
        <f t="shared" si="3"/>
        <v>6000</v>
      </c>
      <c r="R23" s="119">
        <f t="shared" si="3"/>
        <v>6000</v>
      </c>
      <c r="S23" s="119">
        <f t="shared" si="3"/>
        <v>6000</v>
      </c>
      <c r="T23" s="119">
        <f t="shared" si="3"/>
        <v>6000</v>
      </c>
      <c r="U23" s="119">
        <f t="shared" si="3"/>
        <v>6000</v>
      </c>
      <c r="V23" s="119">
        <f t="shared" si="3"/>
        <v>6000</v>
      </c>
      <c r="W23" s="119">
        <f t="shared" si="3"/>
        <v>6000</v>
      </c>
      <c r="X23" s="119">
        <f t="shared" si="3"/>
        <v>6000</v>
      </c>
      <c r="Y23" s="119">
        <f t="shared" si="3"/>
        <v>6000</v>
      </c>
      <c r="Z23" s="119">
        <f t="shared" si="3"/>
        <v>6000</v>
      </c>
      <c r="AA23" s="119">
        <f t="shared" si="3"/>
        <v>6000</v>
      </c>
      <c r="AB23" s="119">
        <f t="shared" si="3"/>
        <v>6000</v>
      </c>
      <c r="AC23" s="119">
        <f t="shared" si="3"/>
        <v>6000</v>
      </c>
      <c r="AD23" s="119">
        <f t="shared" si="3"/>
        <v>6000</v>
      </c>
      <c r="AE23" s="119">
        <f t="shared" si="3"/>
        <v>6000</v>
      </c>
      <c r="AF23" s="119">
        <f t="shared" si="3"/>
        <v>6000</v>
      </c>
      <c r="AG23" s="119">
        <f t="shared" si="3"/>
        <v>6000</v>
      </c>
      <c r="AH23" s="119">
        <f t="shared" si="3"/>
        <v>6000</v>
      </c>
      <c r="AI23" s="119">
        <f t="shared" si="3"/>
        <v>6000</v>
      </c>
      <c r="AJ23" s="119">
        <f t="shared" si="3"/>
        <v>6000</v>
      </c>
      <c r="AK23" s="119">
        <f t="shared" si="3"/>
        <v>6000</v>
      </c>
      <c r="AL23" s="119">
        <f t="shared" si="3"/>
        <v>6000</v>
      </c>
      <c r="AM23" s="119">
        <f t="shared" si="3"/>
        <v>6000</v>
      </c>
      <c r="AN23" s="119">
        <f t="shared" si="3"/>
        <v>6000</v>
      </c>
      <c r="AO23" s="119">
        <f t="shared" si="3"/>
        <v>6000</v>
      </c>
      <c r="AP23" s="119">
        <f t="shared" si="3"/>
        <v>6000</v>
      </c>
      <c r="AQ23" s="119">
        <f t="shared" si="3"/>
        <v>6000</v>
      </c>
      <c r="AR23" s="119">
        <f t="shared" si="3"/>
        <v>6000</v>
      </c>
      <c r="AS23" s="119">
        <f t="shared" si="3"/>
        <v>6000</v>
      </c>
      <c r="AT23" s="119">
        <f t="shared" si="3"/>
        <v>6000</v>
      </c>
      <c r="AU23" s="119">
        <f t="shared" si="3"/>
        <v>6000</v>
      </c>
      <c r="AV23" s="119">
        <f t="shared" si="3"/>
        <v>6000</v>
      </c>
      <c r="AW23" s="119">
        <f t="shared" si="3"/>
        <v>6000</v>
      </c>
      <c r="AX23" s="119">
        <f t="shared" si="3"/>
        <v>6000</v>
      </c>
      <c r="AY23" s="119">
        <f t="shared" si="3"/>
        <v>6000</v>
      </c>
      <c r="AZ23" s="119">
        <f t="shared" si="3"/>
        <v>6000</v>
      </c>
      <c r="BA23" s="119">
        <f t="shared" si="3"/>
        <v>6000</v>
      </c>
      <c r="BB23" s="119">
        <f t="shared" si="3"/>
        <v>6000</v>
      </c>
    </row>
    <row r="24" ht="15.75" customHeight="1">
      <c r="A24" s="115" t="s">
        <v>50</v>
      </c>
      <c r="B24" s="118">
        <v>165.0</v>
      </c>
      <c r="C24" s="119">
        <f t="shared" ref="C24:BB24" si="4">C10*$B24</f>
        <v>7590</v>
      </c>
      <c r="D24" s="120">
        <f t="shared" si="4"/>
        <v>0</v>
      </c>
      <c r="E24" s="120">
        <f t="shared" si="4"/>
        <v>0</v>
      </c>
      <c r="F24" s="121">
        <f t="shared" si="4"/>
        <v>6105</v>
      </c>
      <c r="G24" s="119">
        <f t="shared" si="4"/>
        <v>2475</v>
      </c>
      <c r="H24" s="120">
        <f t="shared" si="4"/>
        <v>2475</v>
      </c>
      <c r="I24" s="120">
        <f t="shared" si="4"/>
        <v>2475</v>
      </c>
      <c r="J24" s="120">
        <f t="shared" si="4"/>
        <v>2805</v>
      </c>
      <c r="K24" s="120">
        <f t="shared" si="4"/>
        <v>2805</v>
      </c>
      <c r="L24" s="120">
        <f t="shared" si="4"/>
        <v>2805</v>
      </c>
      <c r="M24" s="120">
        <f t="shared" si="4"/>
        <v>2805</v>
      </c>
      <c r="N24" s="120">
        <f t="shared" si="4"/>
        <v>2805</v>
      </c>
      <c r="O24" s="120">
        <f t="shared" si="4"/>
        <v>2805</v>
      </c>
      <c r="P24" s="120">
        <f t="shared" si="4"/>
        <v>3630</v>
      </c>
      <c r="Q24" s="120">
        <f t="shared" si="4"/>
        <v>3630</v>
      </c>
      <c r="R24" s="121">
        <f t="shared" si="4"/>
        <v>3630</v>
      </c>
      <c r="S24" s="119">
        <f t="shared" si="4"/>
        <v>4455</v>
      </c>
      <c r="T24" s="120">
        <f t="shared" si="4"/>
        <v>4455</v>
      </c>
      <c r="U24" s="120">
        <f t="shared" si="4"/>
        <v>4455</v>
      </c>
      <c r="V24" s="120">
        <f t="shared" si="4"/>
        <v>4950</v>
      </c>
      <c r="W24" s="120">
        <f t="shared" si="4"/>
        <v>4950</v>
      </c>
      <c r="X24" s="120">
        <f t="shared" si="4"/>
        <v>4950</v>
      </c>
      <c r="Y24" s="120">
        <f t="shared" si="4"/>
        <v>4950</v>
      </c>
      <c r="Z24" s="120">
        <f t="shared" si="4"/>
        <v>4950</v>
      </c>
      <c r="AA24" s="120">
        <f t="shared" si="4"/>
        <v>4950</v>
      </c>
      <c r="AB24" s="120">
        <f t="shared" si="4"/>
        <v>4950</v>
      </c>
      <c r="AC24" s="120">
        <f t="shared" si="4"/>
        <v>4950</v>
      </c>
      <c r="AD24" s="121">
        <f t="shared" si="4"/>
        <v>4950</v>
      </c>
      <c r="AE24" s="119">
        <f t="shared" si="4"/>
        <v>5775</v>
      </c>
      <c r="AF24" s="120">
        <f t="shared" si="4"/>
        <v>5775</v>
      </c>
      <c r="AG24" s="120">
        <f t="shared" si="4"/>
        <v>5775</v>
      </c>
      <c r="AH24" s="120">
        <f t="shared" si="4"/>
        <v>5775</v>
      </c>
      <c r="AI24" s="120">
        <f t="shared" si="4"/>
        <v>5775</v>
      </c>
      <c r="AJ24" s="120">
        <f t="shared" si="4"/>
        <v>5775</v>
      </c>
      <c r="AK24" s="120">
        <f t="shared" si="4"/>
        <v>5775</v>
      </c>
      <c r="AL24" s="120">
        <f t="shared" si="4"/>
        <v>5775</v>
      </c>
      <c r="AM24" s="120">
        <f t="shared" si="4"/>
        <v>5775</v>
      </c>
      <c r="AN24" s="120">
        <f t="shared" si="4"/>
        <v>6600</v>
      </c>
      <c r="AO24" s="120">
        <f t="shared" si="4"/>
        <v>6600</v>
      </c>
      <c r="AP24" s="121">
        <f t="shared" si="4"/>
        <v>6600</v>
      </c>
      <c r="AQ24" s="119">
        <f t="shared" si="4"/>
        <v>6600</v>
      </c>
      <c r="AR24" s="120">
        <f t="shared" si="4"/>
        <v>6600</v>
      </c>
      <c r="AS24" s="120">
        <f t="shared" si="4"/>
        <v>6600</v>
      </c>
      <c r="AT24" s="120">
        <f t="shared" si="4"/>
        <v>6600</v>
      </c>
      <c r="AU24" s="120">
        <f t="shared" si="4"/>
        <v>6600</v>
      </c>
      <c r="AV24" s="120">
        <f t="shared" si="4"/>
        <v>6600</v>
      </c>
      <c r="AW24" s="120">
        <f t="shared" si="4"/>
        <v>6600</v>
      </c>
      <c r="AX24" s="120">
        <f t="shared" si="4"/>
        <v>6600</v>
      </c>
      <c r="AY24" s="120">
        <f t="shared" si="4"/>
        <v>6600</v>
      </c>
      <c r="AZ24" s="120">
        <f t="shared" si="4"/>
        <v>6600</v>
      </c>
      <c r="BA24" s="120">
        <f t="shared" si="4"/>
        <v>6600</v>
      </c>
      <c r="BB24" s="121">
        <f t="shared" si="4"/>
        <v>6600</v>
      </c>
    </row>
    <row r="25" ht="15.75" customHeight="1">
      <c r="A25" s="117" t="s">
        <v>51</v>
      </c>
      <c r="B25" s="118">
        <v>650.0</v>
      </c>
      <c r="C25" s="119">
        <f t="shared" ref="C25:BB25" si="5">C12*$B25</f>
        <v>0</v>
      </c>
      <c r="D25" s="119">
        <f t="shared" si="5"/>
        <v>14300</v>
      </c>
      <c r="E25" s="119">
        <f t="shared" si="5"/>
        <v>14300</v>
      </c>
      <c r="F25" s="119">
        <f t="shared" si="5"/>
        <v>48750</v>
      </c>
      <c r="G25" s="119">
        <f t="shared" si="5"/>
        <v>0</v>
      </c>
      <c r="H25" s="119">
        <f t="shared" si="5"/>
        <v>0</v>
      </c>
      <c r="I25" s="119">
        <f t="shared" si="5"/>
        <v>0</v>
      </c>
      <c r="J25" s="119">
        <f t="shared" si="5"/>
        <v>0</v>
      </c>
      <c r="K25" s="119">
        <f t="shared" si="5"/>
        <v>0</v>
      </c>
      <c r="L25" s="119">
        <f t="shared" si="5"/>
        <v>0</v>
      </c>
      <c r="M25" s="119">
        <f t="shared" si="5"/>
        <v>0</v>
      </c>
      <c r="N25" s="119">
        <f t="shared" si="5"/>
        <v>0</v>
      </c>
      <c r="O25" s="119">
        <f t="shared" si="5"/>
        <v>0</v>
      </c>
      <c r="P25" s="119">
        <f t="shared" si="5"/>
        <v>0</v>
      </c>
      <c r="Q25" s="119">
        <f t="shared" si="5"/>
        <v>0</v>
      </c>
      <c r="R25" s="119">
        <f t="shared" si="5"/>
        <v>0</v>
      </c>
      <c r="S25" s="119">
        <f t="shared" si="5"/>
        <v>0</v>
      </c>
      <c r="T25" s="119">
        <f t="shared" si="5"/>
        <v>0</v>
      </c>
      <c r="U25" s="119">
        <f t="shared" si="5"/>
        <v>0</v>
      </c>
      <c r="V25" s="119">
        <f t="shared" si="5"/>
        <v>0</v>
      </c>
      <c r="W25" s="119">
        <f t="shared" si="5"/>
        <v>0</v>
      </c>
      <c r="X25" s="119">
        <f t="shared" si="5"/>
        <v>0</v>
      </c>
      <c r="Y25" s="119">
        <f t="shared" si="5"/>
        <v>0</v>
      </c>
      <c r="Z25" s="119">
        <f t="shared" si="5"/>
        <v>0</v>
      </c>
      <c r="AA25" s="119">
        <f t="shared" si="5"/>
        <v>0</v>
      </c>
      <c r="AB25" s="119">
        <f t="shared" si="5"/>
        <v>0</v>
      </c>
      <c r="AC25" s="119">
        <f t="shared" si="5"/>
        <v>0</v>
      </c>
      <c r="AD25" s="119">
        <f t="shared" si="5"/>
        <v>0</v>
      </c>
      <c r="AE25" s="119">
        <f t="shared" si="5"/>
        <v>0</v>
      </c>
      <c r="AF25" s="119">
        <f t="shared" si="5"/>
        <v>0</v>
      </c>
      <c r="AG25" s="119">
        <f t="shared" si="5"/>
        <v>0</v>
      </c>
      <c r="AH25" s="119">
        <f t="shared" si="5"/>
        <v>0</v>
      </c>
      <c r="AI25" s="119">
        <f t="shared" si="5"/>
        <v>0</v>
      </c>
      <c r="AJ25" s="119">
        <f t="shared" si="5"/>
        <v>0</v>
      </c>
      <c r="AK25" s="119">
        <f t="shared" si="5"/>
        <v>0</v>
      </c>
      <c r="AL25" s="119">
        <f t="shared" si="5"/>
        <v>0</v>
      </c>
      <c r="AM25" s="119">
        <f t="shared" si="5"/>
        <v>0</v>
      </c>
      <c r="AN25" s="119">
        <f t="shared" si="5"/>
        <v>0</v>
      </c>
      <c r="AO25" s="119">
        <f t="shared" si="5"/>
        <v>0</v>
      </c>
      <c r="AP25" s="119">
        <f t="shared" si="5"/>
        <v>0</v>
      </c>
      <c r="AQ25" s="119">
        <f t="shared" si="5"/>
        <v>0</v>
      </c>
      <c r="AR25" s="119">
        <f t="shared" si="5"/>
        <v>0</v>
      </c>
      <c r="AS25" s="119">
        <f t="shared" si="5"/>
        <v>0</v>
      </c>
      <c r="AT25" s="119">
        <f t="shared" si="5"/>
        <v>0</v>
      </c>
      <c r="AU25" s="119">
        <f t="shared" si="5"/>
        <v>0</v>
      </c>
      <c r="AV25" s="119">
        <f t="shared" si="5"/>
        <v>0</v>
      </c>
      <c r="AW25" s="119">
        <f t="shared" si="5"/>
        <v>0</v>
      </c>
      <c r="AX25" s="119">
        <f t="shared" si="5"/>
        <v>0</v>
      </c>
      <c r="AY25" s="119">
        <f t="shared" si="5"/>
        <v>0</v>
      </c>
      <c r="AZ25" s="119">
        <f t="shared" si="5"/>
        <v>0</v>
      </c>
      <c r="BA25" s="119">
        <f t="shared" si="5"/>
        <v>0</v>
      </c>
      <c r="BB25" s="119">
        <f t="shared" si="5"/>
        <v>0</v>
      </c>
    </row>
    <row r="26" ht="15.75" customHeight="1">
      <c r="A26" s="123" t="s">
        <v>40</v>
      </c>
      <c r="B26" s="118">
        <v>0.0</v>
      </c>
      <c r="C26" s="124">
        <f t="shared" ref="C26:BB26" si="6">C13*$B26</f>
        <v>0</v>
      </c>
      <c r="D26" s="120">
        <f t="shared" si="6"/>
        <v>0</v>
      </c>
      <c r="E26" s="120">
        <f t="shared" si="6"/>
        <v>0</v>
      </c>
      <c r="F26" s="125">
        <f t="shared" si="6"/>
        <v>0</v>
      </c>
      <c r="G26" s="124">
        <f t="shared" si="6"/>
        <v>0</v>
      </c>
      <c r="H26" s="120">
        <f t="shared" si="6"/>
        <v>0</v>
      </c>
      <c r="I26" s="120">
        <f t="shared" si="6"/>
        <v>0</v>
      </c>
      <c r="J26" s="120">
        <f t="shared" si="6"/>
        <v>0</v>
      </c>
      <c r="K26" s="120">
        <f t="shared" si="6"/>
        <v>0</v>
      </c>
      <c r="L26" s="120">
        <f t="shared" si="6"/>
        <v>0</v>
      </c>
      <c r="M26" s="120">
        <f t="shared" si="6"/>
        <v>0</v>
      </c>
      <c r="N26" s="120">
        <f t="shared" si="6"/>
        <v>0</v>
      </c>
      <c r="O26" s="120">
        <f t="shared" si="6"/>
        <v>0</v>
      </c>
      <c r="P26" s="120">
        <f t="shared" si="6"/>
        <v>0</v>
      </c>
      <c r="Q26" s="120">
        <f t="shared" si="6"/>
        <v>0</v>
      </c>
      <c r="R26" s="125">
        <f t="shared" si="6"/>
        <v>0</v>
      </c>
      <c r="S26" s="124">
        <f t="shared" si="6"/>
        <v>0</v>
      </c>
      <c r="T26" s="120">
        <f t="shared" si="6"/>
        <v>0</v>
      </c>
      <c r="U26" s="120">
        <f t="shared" si="6"/>
        <v>0</v>
      </c>
      <c r="V26" s="120">
        <f t="shared" si="6"/>
        <v>0</v>
      </c>
      <c r="W26" s="120">
        <f t="shared" si="6"/>
        <v>0</v>
      </c>
      <c r="X26" s="120">
        <f t="shared" si="6"/>
        <v>0</v>
      </c>
      <c r="Y26" s="120">
        <f t="shared" si="6"/>
        <v>0</v>
      </c>
      <c r="Z26" s="120">
        <f t="shared" si="6"/>
        <v>0</v>
      </c>
      <c r="AA26" s="120">
        <f t="shared" si="6"/>
        <v>0</v>
      </c>
      <c r="AB26" s="120">
        <f t="shared" si="6"/>
        <v>0</v>
      </c>
      <c r="AC26" s="120">
        <f t="shared" si="6"/>
        <v>0</v>
      </c>
      <c r="AD26" s="125">
        <f t="shared" si="6"/>
        <v>0</v>
      </c>
      <c r="AE26" s="124">
        <f t="shared" si="6"/>
        <v>0</v>
      </c>
      <c r="AF26" s="120">
        <f t="shared" si="6"/>
        <v>0</v>
      </c>
      <c r="AG26" s="120">
        <f t="shared" si="6"/>
        <v>0</v>
      </c>
      <c r="AH26" s="120">
        <f t="shared" si="6"/>
        <v>0</v>
      </c>
      <c r="AI26" s="120">
        <f t="shared" si="6"/>
        <v>0</v>
      </c>
      <c r="AJ26" s="120">
        <f t="shared" si="6"/>
        <v>0</v>
      </c>
      <c r="AK26" s="120">
        <f t="shared" si="6"/>
        <v>0</v>
      </c>
      <c r="AL26" s="120">
        <f t="shared" si="6"/>
        <v>0</v>
      </c>
      <c r="AM26" s="120">
        <f t="shared" si="6"/>
        <v>0</v>
      </c>
      <c r="AN26" s="120">
        <f t="shared" si="6"/>
        <v>0</v>
      </c>
      <c r="AO26" s="120">
        <f t="shared" si="6"/>
        <v>0</v>
      </c>
      <c r="AP26" s="125">
        <f t="shared" si="6"/>
        <v>0</v>
      </c>
      <c r="AQ26" s="124">
        <f t="shared" si="6"/>
        <v>0</v>
      </c>
      <c r="AR26" s="120">
        <f t="shared" si="6"/>
        <v>0</v>
      </c>
      <c r="AS26" s="120">
        <f t="shared" si="6"/>
        <v>0</v>
      </c>
      <c r="AT26" s="120">
        <f t="shared" si="6"/>
        <v>0</v>
      </c>
      <c r="AU26" s="120">
        <f t="shared" si="6"/>
        <v>0</v>
      </c>
      <c r="AV26" s="120">
        <f t="shared" si="6"/>
        <v>0</v>
      </c>
      <c r="AW26" s="120">
        <f t="shared" si="6"/>
        <v>0</v>
      </c>
      <c r="AX26" s="120">
        <f t="shared" si="6"/>
        <v>0</v>
      </c>
      <c r="AY26" s="120">
        <f t="shared" si="6"/>
        <v>0</v>
      </c>
      <c r="AZ26" s="120">
        <f t="shared" si="6"/>
        <v>0</v>
      </c>
      <c r="BA26" s="120">
        <f t="shared" si="6"/>
        <v>0</v>
      </c>
      <c r="BB26" s="126">
        <f t="shared" si="6"/>
        <v>0</v>
      </c>
    </row>
    <row r="27" ht="15.75" customHeight="1">
      <c r="A27" s="123" t="s">
        <v>41</v>
      </c>
      <c r="B27" s="118">
        <v>0.0</v>
      </c>
      <c r="C27" s="124">
        <f t="shared" ref="C27:BB27" si="7">C14*$B27</f>
        <v>0</v>
      </c>
      <c r="D27" s="120">
        <f t="shared" si="7"/>
        <v>0</v>
      </c>
      <c r="E27" s="120">
        <f t="shared" si="7"/>
        <v>0</v>
      </c>
      <c r="F27" s="125">
        <f t="shared" si="7"/>
        <v>0</v>
      </c>
      <c r="G27" s="124">
        <f t="shared" si="7"/>
        <v>0</v>
      </c>
      <c r="H27" s="120">
        <f t="shared" si="7"/>
        <v>0</v>
      </c>
      <c r="I27" s="120">
        <f t="shared" si="7"/>
        <v>0</v>
      </c>
      <c r="J27" s="120">
        <f t="shared" si="7"/>
        <v>0</v>
      </c>
      <c r="K27" s="120">
        <f t="shared" si="7"/>
        <v>0</v>
      </c>
      <c r="L27" s="120">
        <f t="shared" si="7"/>
        <v>0</v>
      </c>
      <c r="M27" s="120">
        <f t="shared" si="7"/>
        <v>0</v>
      </c>
      <c r="N27" s="120">
        <f t="shared" si="7"/>
        <v>0</v>
      </c>
      <c r="O27" s="120">
        <f t="shared" si="7"/>
        <v>0</v>
      </c>
      <c r="P27" s="120">
        <f t="shared" si="7"/>
        <v>0</v>
      </c>
      <c r="Q27" s="120">
        <f t="shared" si="7"/>
        <v>0</v>
      </c>
      <c r="R27" s="125">
        <f t="shared" si="7"/>
        <v>0</v>
      </c>
      <c r="S27" s="124">
        <f t="shared" si="7"/>
        <v>0</v>
      </c>
      <c r="T27" s="120">
        <f t="shared" si="7"/>
        <v>0</v>
      </c>
      <c r="U27" s="120">
        <f t="shared" si="7"/>
        <v>0</v>
      </c>
      <c r="V27" s="120">
        <f t="shared" si="7"/>
        <v>0</v>
      </c>
      <c r="W27" s="120">
        <f t="shared" si="7"/>
        <v>0</v>
      </c>
      <c r="X27" s="120">
        <f t="shared" si="7"/>
        <v>0</v>
      </c>
      <c r="Y27" s="120">
        <f t="shared" si="7"/>
        <v>0</v>
      </c>
      <c r="Z27" s="120">
        <f t="shared" si="7"/>
        <v>0</v>
      </c>
      <c r="AA27" s="120">
        <f t="shared" si="7"/>
        <v>0</v>
      </c>
      <c r="AB27" s="120">
        <f t="shared" si="7"/>
        <v>0</v>
      </c>
      <c r="AC27" s="120">
        <f t="shared" si="7"/>
        <v>0</v>
      </c>
      <c r="AD27" s="125">
        <f t="shared" si="7"/>
        <v>0</v>
      </c>
      <c r="AE27" s="124">
        <f t="shared" si="7"/>
        <v>0</v>
      </c>
      <c r="AF27" s="120">
        <f t="shared" si="7"/>
        <v>0</v>
      </c>
      <c r="AG27" s="120">
        <f t="shared" si="7"/>
        <v>0</v>
      </c>
      <c r="AH27" s="120">
        <f t="shared" si="7"/>
        <v>0</v>
      </c>
      <c r="AI27" s="120">
        <f t="shared" si="7"/>
        <v>0</v>
      </c>
      <c r="AJ27" s="120">
        <f t="shared" si="7"/>
        <v>0</v>
      </c>
      <c r="AK27" s="120">
        <f t="shared" si="7"/>
        <v>0</v>
      </c>
      <c r="AL27" s="120">
        <f t="shared" si="7"/>
        <v>0</v>
      </c>
      <c r="AM27" s="120">
        <f t="shared" si="7"/>
        <v>0</v>
      </c>
      <c r="AN27" s="120">
        <f t="shared" si="7"/>
        <v>0</v>
      </c>
      <c r="AO27" s="120">
        <f t="shared" si="7"/>
        <v>0</v>
      </c>
      <c r="AP27" s="125">
        <f t="shared" si="7"/>
        <v>0</v>
      </c>
      <c r="AQ27" s="124">
        <f t="shared" si="7"/>
        <v>0</v>
      </c>
      <c r="AR27" s="120">
        <f t="shared" si="7"/>
        <v>0</v>
      </c>
      <c r="AS27" s="120">
        <f t="shared" si="7"/>
        <v>0</v>
      </c>
      <c r="AT27" s="120">
        <f t="shared" si="7"/>
        <v>0</v>
      </c>
      <c r="AU27" s="120">
        <f t="shared" si="7"/>
        <v>0</v>
      </c>
      <c r="AV27" s="120">
        <f t="shared" si="7"/>
        <v>0</v>
      </c>
      <c r="AW27" s="120">
        <f t="shared" si="7"/>
        <v>0</v>
      </c>
      <c r="AX27" s="120">
        <f t="shared" si="7"/>
        <v>0</v>
      </c>
      <c r="AY27" s="120">
        <f t="shared" si="7"/>
        <v>0</v>
      </c>
      <c r="AZ27" s="120">
        <f t="shared" si="7"/>
        <v>0</v>
      </c>
      <c r="BA27" s="120">
        <f t="shared" si="7"/>
        <v>0</v>
      </c>
      <c r="BB27" s="126">
        <f t="shared" si="7"/>
        <v>0</v>
      </c>
    </row>
    <row r="28" ht="15.75" customHeight="1">
      <c r="A28" s="117" t="s">
        <v>52</v>
      </c>
      <c r="B28" s="127">
        <v>0.0</v>
      </c>
      <c r="C28" s="124">
        <f t="shared" ref="C28:BB28" si="8">B28</f>
        <v>0</v>
      </c>
      <c r="D28" s="124">
        <f t="shared" si="8"/>
        <v>0</v>
      </c>
      <c r="E28" s="124">
        <f t="shared" si="8"/>
        <v>0</v>
      </c>
      <c r="F28" s="124">
        <f t="shared" si="8"/>
        <v>0</v>
      </c>
      <c r="G28" s="124">
        <f t="shared" si="8"/>
        <v>0</v>
      </c>
      <c r="H28" s="124">
        <f t="shared" si="8"/>
        <v>0</v>
      </c>
      <c r="I28" s="124">
        <f t="shared" si="8"/>
        <v>0</v>
      </c>
      <c r="J28" s="124">
        <f t="shared" si="8"/>
        <v>0</v>
      </c>
      <c r="K28" s="124">
        <f t="shared" si="8"/>
        <v>0</v>
      </c>
      <c r="L28" s="124">
        <f t="shared" si="8"/>
        <v>0</v>
      </c>
      <c r="M28" s="124">
        <f t="shared" si="8"/>
        <v>0</v>
      </c>
      <c r="N28" s="124">
        <f t="shared" si="8"/>
        <v>0</v>
      </c>
      <c r="O28" s="124">
        <f t="shared" si="8"/>
        <v>0</v>
      </c>
      <c r="P28" s="124">
        <f t="shared" si="8"/>
        <v>0</v>
      </c>
      <c r="Q28" s="124">
        <f t="shared" si="8"/>
        <v>0</v>
      </c>
      <c r="R28" s="124">
        <f t="shared" si="8"/>
        <v>0</v>
      </c>
      <c r="S28" s="124">
        <f t="shared" si="8"/>
        <v>0</v>
      </c>
      <c r="T28" s="124">
        <f t="shared" si="8"/>
        <v>0</v>
      </c>
      <c r="U28" s="124">
        <f t="shared" si="8"/>
        <v>0</v>
      </c>
      <c r="V28" s="124">
        <f t="shared" si="8"/>
        <v>0</v>
      </c>
      <c r="W28" s="124">
        <f t="shared" si="8"/>
        <v>0</v>
      </c>
      <c r="X28" s="124">
        <f t="shared" si="8"/>
        <v>0</v>
      </c>
      <c r="Y28" s="124">
        <f t="shared" si="8"/>
        <v>0</v>
      </c>
      <c r="Z28" s="124">
        <f t="shared" si="8"/>
        <v>0</v>
      </c>
      <c r="AA28" s="124">
        <f t="shared" si="8"/>
        <v>0</v>
      </c>
      <c r="AB28" s="124">
        <f t="shared" si="8"/>
        <v>0</v>
      </c>
      <c r="AC28" s="124">
        <f t="shared" si="8"/>
        <v>0</v>
      </c>
      <c r="AD28" s="124">
        <f t="shared" si="8"/>
        <v>0</v>
      </c>
      <c r="AE28" s="124">
        <f t="shared" si="8"/>
        <v>0</v>
      </c>
      <c r="AF28" s="124">
        <f t="shared" si="8"/>
        <v>0</v>
      </c>
      <c r="AG28" s="124">
        <f t="shared" si="8"/>
        <v>0</v>
      </c>
      <c r="AH28" s="124">
        <f t="shared" si="8"/>
        <v>0</v>
      </c>
      <c r="AI28" s="124">
        <f t="shared" si="8"/>
        <v>0</v>
      </c>
      <c r="AJ28" s="124">
        <f t="shared" si="8"/>
        <v>0</v>
      </c>
      <c r="AK28" s="124">
        <f t="shared" si="8"/>
        <v>0</v>
      </c>
      <c r="AL28" s="124">
        <f t="shared" si="8"/>
        <v>0</v>
      </c>
      <c r="AM28" s="124">
        <f t="shared" si="8"/>
        <v>0</v>
      </c>
      <c r="AN28" s="124">
        <f t="shared" si="8"/>
        <v>0</v>
      </c>
      <c r="AO28" s="124">
        <f t="shared" si="8"/>
        <v>0</v>
      </c>
      <c r="AP28" s="124">
        <f t="shared" si="8"/>
        <v>0</v>
      </c>
      <c r="AQ28" s="124">
        <f t="shared" si="8"/>
        <v>0</v>
      </c>
      <c r="AR28" s="124">
        <f t="shared" si="8"/>
        <v>0</v>
      </c>
      <c r="AS28" s="124">
        <f t="shared" si="8"/>
        <v>0</v>
      </c>
      <c r="AT28" s="124">
        <f t="shared" si="8"/>
        <v>0</v>
      </c>
      <c r="AU28" s="124">
        <f t="shared" si="8"/>
        <v>0</v>
      </c>
      <c r="AV28" s="124">
        <f t="shared" si="8"/>
        <v>0</v>
      </c>
      <c r="AW28" s="124">
        <f t="shared" si="8"/>
        <v>0</v>
      </c>
      <c r="AX28" s="124">
        <f t="shared" si="8"/>
        <v>0</v>
      </c>
      <c r="AY28" s="124">
        <f t="shared" si="8"/>
        <v>0</v>
      </c>
      <c r="AZ28" s="124">
        <f t="shared" si="8"/>
        <v>0</v>
      </c>
      <c r="BA28" s="124">
        <f t="shared" si="8"/>
        <v>0</v>
      </c>
      <c r="BB28" s="124">
        <f t="shared" si="8"/>
        <v>0</v>
      </c>
    </row>
    <row r="29" ht="15.75" customHeight="1">
      <c r="A29" s="107" t="s">
        <v>53</v>
      </c>
      <c r="B29" s="128">
        <v>0.0</v>
      </c>
      <c r="C29" s="129">
        <f t="shared" ref="C29:BB29" si="9">SUM(C22:C28)</f>
        <v>10470</v>
      </c>
      <c r="D29" s="130">
        <f t="shared" si="9"/>
        <v>18800</v>
      </c>
      <c r="E29" s="130">
        <f t="shared" si="9"/>
        <v>18800</v>
      </c>
      <c r="F29" s="131">
        <f t="shared" si="9"/>
        <v>69735</v>
      </c>
      <c r="G29" s="129">
        <f t="shared" si="9"/>
        <v>10395</v>
      </c>
      <c r="H29" s="130">
        <f t="shared" si="9"/>
        <v>10395</v>
      </c>
      <c r="I29" s="130">
        <f t="shared" si="9"/>
        <v>10395</v>
      </c>
      <c r="J29" s="130">
        <f t="shared" si="9"/>
        <v>11205</v>
      </c>
      <c r="K29" s="130">
        <f t="shared" si="9"/>
        <v>11205</v>
      </c>
      <c r="L29" s="130">
        <f t="shared" si="9"/>
        <v>11205</v>
      </c>
      <c r="M29" s="130">
        <f t="shared" si="9"/>
        <v>8805</v>
      </c>
      <c r="N29" s="130">
        <f t="shared" si="9"/>
        <v>8805</v>
      </c>
      <c r="O29" s="130">
        <f t="shared" si="9"/>
        <v>8805</v>
      </c>
      <c r="P29" s="130">
        <f t="shared" si="9"/>
        <v>9630</v>
      </c>
      <c r="Q29" s="130">
        <f t="shared" si="9"/>
        <v>9630</v>
      </c>
      <c r="R29" s="131">
        <f t="shared" si="9"/>
        <v>9630</v>
      </c>
      <c r="S29" s="129">
        <f t="shared" si="9"/>
        <v>10455</v>
      </c>
      <c r="T29" s="130">
        <f t="shared" si="9"/>
        <v>10455</v>
      </c>
      <c r="U29" s="130">
        <f t="shared" si="9"/>
        <v>10455</v>
      </c>
      <c r="V29" s="130">
        <f t="shared" si="9"/>
        <v>10950</v>
      </c>
      <c r="W29" s="130">
        <f t="shared" si="9"/>
        <v>10950</v>
      </c>
      <c r="X29" s="130">
        <f t="shared" si="9"/>
        <v>10950</v>
      </c>
      <c r="Y29" s="130">
        <f t="shared" si="9"/>
        <v>10950</v>
      </c>
      <c r="Z29" s="130">
        <f t="shared" si="9"/>
        <v>10950</v>
      </c>
      <c r="AA29" s="130">
        <f t="shared" si="9"/>
        <v>10950</v>
      </c>
      <c r="AB29" s="130">
        <f t="shared" si="9"/>
        <v>10950</v>
      </c>
      <c r="AC29" s="130">
        <f t="shared" si="9"/>
        <v>10950</v>
      </c>
      <c r="AD29" s="131">
        <f t="shared" si="9"/>
        <v>10950</v>
      </c>
      <c r="AE29" s="129">
        <f t="shared" si="9"/>
        <v>11775</v>
      </c>
      <c r="AF29" s="130">
        <f t="shared" si="9"/>
        <v>11775</v>
      </c>
      <c r="AG29" s="130">
        <f t="shared" si="9"/>
        <v>11775</v>
      </c>
      <c r="AH29" s="130">
        <f t="shared" si="9"/>
        <v>11775</v>
      </c>
      <c r="AI29" s="130">
        <f t="shared" si="9"/>
        <v>11775</v>
      </c>
      <c r="AJ29" s="130">
        <f t="shared" si="9"/>
        <v>11775</v>
      </c>
      <c r="AK29" s="130">
        <f t="shared" si="9"/>
        <v>11775</v>
      </c>
      <c r="AL29" s="130">
        <f t="shared" si="9"/>
        <v>11775</v>
      </c>
      <c r="AM29" s="130">
        <f t="shared" si="9"/>
        <v>11775</v>
      </c>
      <c r="AN29" s="130">
        <f t="shared" si="9"/>
        <v>12600</v>
      </c>
      <c r="AO29" s="130">
        <f t="shared" si="9"/>
        <v>12600</v>
      </c>
      <c r="AP29" s="131">
        <f t="shared" si="9"/>
        <v>12600</v>
      </c>
      <c r="AQ29" s="129">
        <f t="shared" si="9"/>
        <v>12600</v>
      </c>
      <c r="AR29" s="130">
        <f t="shared" si="9"/>
        <v>12600</v>
      </c>
      <c r="AS29" s="130">
        <f t="shared" si="9"/>
        <v>12600</v>
      </c>
      <c r="AT29" s="130">
        <f t="shared" si="9"/>
        <v>12600</v>
      </c>
      <c r="AU29" s="130">
        <f t="shared" si="9"/>
        <v>12600</v>
      </c>
      <c r="AV29" s="130">
        <f t="shared" si="9"/>
        <v>12600</v>
      </c>
      <c r="AW29" s="130">
        <f t="shared" si="9"/>
        <v>12600</v>
      </c>
      <c r="AX29" s="130">
        <f t="shared" si="9"/>
        <v>12600</v>
      </c>
      <c r="AY29" s="130">
        <f t="shared" si="9"/>
        <v>12600</v>
      </c>
      <c r="AZ29" s="130">
        <f t="shared" si="9"/>
        <v>12600</v>
      </c>
      <c r="BA29" s="130">
        <f t="shared" si="9"/>
        <v>12600</v>
      </c>
      <c r="BB29" s="131">
        <f t="shared" si="9"/>
        <v>12600</v>
      </c>
    </row>
    <row r="30" ht="15.75" customHeight="1">
      <c r="A30" s="132"/>
      <c r="B30" s="133"/>
      <c r="C30" s="134"/>
      <c r="D30" s="135"/>
      <c r="E30" s="135"/>
      <c r="F30" s="136"/>
      <c r="G30" s="134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6"/>
      <c r="S30" s="137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9"/>
      <c r="AE30" s="137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9"/>
      <c r="AQ30" s="137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9"/>
    </row>
    <row r="31" ht="15.75" customHeight="1">
      <c r="A31" s="140" t="s">
        <v>54</v>
      </c>
      <c r="B31" s="141" t="s">
        <v>55</v>
      </c>
      <c r="C31" s="142"/>
      <c r="D31" s="143"/>
      <c r="E31" s="143"/>
      <c r="F31" s="144"/>
      <c r="G31" s="142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4"/>
      <c r="S31" s="145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7"/>
      <c r="AE31" s="145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7"/>
      <c r="AQ31" s="145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7"/>
    </row>
    <row r="32" ht="15.75" customHeight="1">
      <c r="A32" s="148" t="s">
        <v>56</v>
      </c>
      <c r="B32" s="149">
        <v>25.0</v>
      </c>
      <c r="C32" s="150">
        <f t="shared" ref="C32:BB32" si="10">$B32*C18</f>
        <v>1450</v>
      </c>
      <c r="D32" s="151">
        <f t="shared" si="10"/>
        <v>700</v>
      </c>
      <c r="E32" s="151">
        <f t="shared" si="10"/>
        <v>1100</v>
      </c>
      <c r="F32" s="152">
        <f t="shared" si="10"/>
        <v>7650</v>
      </c>
      <c r="G32" s="150">
        <f t="shared" si="10"/>
        <v>775</v>
      </c>
      <c r="H32" s="151">
        <f t="shared" si="10"/>
        <v>775</v>
      </c>
      <c r="I32" s="151">
        <f t="shared" si="10"/>
        <v>775</v>
      </c>
      <c r="J32" s="151">
        <f t="shared" si="10"/>
        <v>1500</v>
      </c>
      <c r="K32" s="151">
        <f t="shared" si="10"/>
        <v>875</v>
      </c>
      <c r="L32" s="151">
        <f t="shared" si="10"/>
        <v>875</v>
      </c>
      <c r="M32" s="151">
        <f t="shared" si="10"/>
        <v>875</v>
      </c>
      <c r="N32" s="151">
        <f t="shared" si="10"/>
        <v>875</v>
      </c>
      <c r="O32" s="151">
        <f t="shared" si="10"/>
        <v>875</v>
      </c>
      <c r="P32" s="151">
        <f t="shared" si="10"/>
        <v>1050</v>
      </c>
      <c r="Q32" s="151">
        <f t="shared" si="10"/>
        <v>1050</v>
      </c>
      <c r="R32" s="152">
        <f t="shared" si="10"/>
        <v>1050</v>
      </c>
      <c r="S32" s="150">
        <f t="shared" si="10"/>
        <v>1175</v>
      </c>
      <c r="T32" s="151">
        <f t="shared" si="10"/>
        <v>1175</v>
      </c>
      <c r="U32" s="151">
        <f t="shared" si="10"/>
        <v>1175</v>
      </c>
      <c r="V32" s="151">
        <f t="shared" si="10"/>
        <v>1250</v>
      </c>
      <c r="W32" s="151">
        <f t="shared" si="10"/>
        <v>1250</v>
      </c>
      <c r="X32" s="151">
        <f t="shared" si="10"/>
        <v>1250</v>
      </c>
      <c r="Y32" s="151">
        <f t="shared" si="10"/>
        <v>1250</v>
      </c>
      <c r="Z32" s="151">
        <f t="shared" si="10"/>
        <v>1250</v>
      </c>
      <c r="AA32" s="151">
        <f t="shared" si="10"/>
        <v>1250</v>
      </c>
      <c r="AB32" s="151">
        <f t="shared" si="10"/>
        <v>1250</v>
      </c>
      <c r="AC32" s="151">
        <f t="shared" si="10"/>
        <v>1250</v>
      </c>
      <c r="AD32" s="152">
        <f t="shared" si="10"/>
        <v>1250</v>
      </c>
      <c r="AE32" s="150">
        <f t="shared" si="10"/>
        <v>1375</v>
      </c>
      <c r="AF32" s="151">
        <f t="shared" si="10"/>
        <v>1375</v>
      </c>
      <c r="AG32" s="151">
        <f t="shared" si="10"/>
        <v>1375</v>
      </c>
      <c r="AH32" s="151">
        <f t="shared" si="10"/>
        <v>1375</v>
      </c>
      <c r="AI32" s="151">
        <f t="shared" si="10"/>
        <v>1375</v>
      </c>
      <c r="AJ32" s="151">
        <f t="shared" si="10"/>
        <v>1375</v>
      </c>
      <c r="AK32" s="151">
        <f t="shared" si="10"/>
        <v>1375</v>
      </c>
      <c r="AL32" s="151">
        <f t="shared" si="10"/>
        <v>1375</v>
      </c>
      <c r="AM32" s="151">
        <f t="shared" si="10"/>
        <v>1375</v>
      </c>
      <c r="AN32" s="151">
        <f t="shared" si="10"/>
        <v>1500</v>
      </c>
      <c r="AO32" s="151">
        <f t="shared" si="10"/>
        <v>1500</v>
      </c>
      <c r="AP32" s="152">
        <f t="shared" si="10"/>
        <v>1500</v>
      </c>
      <c r="AQ32" s="150">
        <f t="shared" si="10"/>
        <v>1500</v>
      </c>
      <c r="AR32" s="151">
        <f t="shared" si="10"/>
        <v>1500</v>
      </c>
      <c r="AS32" s="151">
        <f t="shared" si="10"/>
        <v>1500</v>
      </c>
      <c r="AT32" s="151">
        <f t="shared" si="10"/>
        <v>1500</v>
      </c>
      <c r="AU32" s="151">
        <f t="shared" si="10"/>
        <v>1500</v>
      </c>
      <c r="AV32" s="151">
        <f t="shared" si="10"/>
        <v>1500</v>
      </c>
      <c r="AW32" s="151">
        <f t="shared" si="10"/>
        <v>1500</v>
      </c>
      <c r="AX32" s="151">
        <f t="shared" si="10"/>
        <v>1500</v>
      </c>
      <c r="AY32" s="151">
        <f t="shared" si="10"/>
        <v>1500</v>
      </c>
      <c r="AZ32" s="151">
        <f t="shared" si="10"/>
        <v>1500</v>
      </c>
      <c r="BA32" s="151">
        <f t="shared" si="10"/>
        <v>1500</v>
      </c>
      <c r="BB32" s="152">
        <f t="shared" si="10"/>
        <v>1500</v>
      </c>
    </row>
    <row r="33" ht="15.75" customHeight="1">
      <c r="A33" s="148" t="s">
        <v>57</v>
      </c>
      <c r="B33" s="149">
        <v>10.0</v>
      </c>
      <c r="C33" s="150">
        <f t="shared" ref="C33:BB33" si="11">$B33*C18</f>
        <v>580</v>
      </c>
      <c r="D33" s="151">
        <f t="shared" si="11"/>
        <v>280</v>
      </c>
      <c r="E33" s="151">
        <f t="shared" si="11"/>
        <v>440</v>
      </c>
      <c r="F33" s="152">
        <f t="shared" si="11"/>
        <v>3060</v>
      </c>
      <c r="G33" s="150">
        <f t="shared" si="11"/>
        <v>310</v>
      </c>
      <c r="H33" s="151">
        <f t="shared" si="11"/>
        <v>310</v>
      </c>
      <c r="I33" s="151">
        <f t="shared" si="11"/>
        <v>310</v>
      </c>
      <c r="J33" s="151">
        <f t="shared" si="11"/>
        <v>600</v>
      </c>
      <c r="K33" s="151">
        <f t="shared" si="11"/>
        <v>350</v>
      </c>
      <c r="L33" s="151">
        <f t="shared" si="11"/>
        <v>350</v>
      </c>
      <c r="M33" s="151">
        <f t="shared" si="11"/>
        <v>350</v>
      </c>
      <c r="N33" s="151">
        <f t="shared" si="11"/>
        <v>350</v>
      </c>
      <c r="O33" s="151">
        <f t="shared" si="11"/>
        <v>350</v>
      </c>
      <c r="P33" s="151">
        <f t="shared" si="11"/>
        <v>420</v>
      </c>
      <c r="Q33" s="151">
        <f t="shared" si="11"/>
        <v>420</v>
      </c>
      <c r="R33" s="152">
        <f t="shared" si="11"/>
        <v>420</v>
      </c>
      <c r="S33" s="150">
        <f t="shared" si="11"/>
        <v>470</v>
      </c>
      <c r="T33" s="151">
        <f t="shared" si="11"/>
        <v>470</v>
      </c>
      <c r="U33" s="151">
        <f t="shared" si="11"/>
        <v>470</v>
      </c>
      <c r="V33" s="151">
        <f t="shared" si="11"/>
        <v>500</v>
      </c>
      <c r="W33" s="151">
        <f t="shared" si="11"/>
        <v>500</v>
      </c>
      <c r="X33" s="151">
        <f t="shared" si="11"/>
        <v>500</v>
      </c>
      <c r="Y33" s="151">
        <f t="shared" si="11"/>
        <v>500</v>
      </c>
      <c r="Z33" s="151">
        <f t="shared" si="11"/>
        <v>500</v>
      </c>
      <c r="AA33" s="151">
        <f t="shared" si="11"/>
        <v>500</v>
      </c>
      <c r="AB33" s="151">
        <f t="shared" si="11"/>
        <v>500</v>
      </c>
      <c r="AC33" s="151">
        <f t="shared" si="11"/>
        <v>500</v>
      </c>
      <c r="AD33" s="152">
        <f t="shared" si="11"/>
        <v>500</v>
      </c>
      <c r="AE33" s="150">
        <f t="shared" si="11"/>
        <v>550</v>
      </c>
      <c r="AF33" s="151">
        <f t="shared" si="11"/>
        <v>550</v>
      </c>
      <c r="AG33" s="151">
        <f t="shared" si="11"/>
        <v>550</v>
      </c>
      <c r="AH33" s="151">
        <f t="shared" si="11"/>
        <v>550</v>
      </c>
      <c r="AI33" s="151">
        <f t="shared" si="11"/>
        <v>550</v>
      </c>
      <c r="AJ33" s="151">
        <f t="shared" si="11"/>
        <v>550</v>
      </c>
      <c r="AK33" s="151">
        <f t="shared" si="11"/>
        <v>550</v>
      </c>
      <c r="AL33" s="151">
        <f t="shared" si="11"/>
        <v>550</v>
      </c>
      <c r="AM33" s="151">
        <f t="shared" si="11"/>
        <v>550</v>
      </c>
      <c r="AN33" s="151">
        <f t="shared" si="11"/>
        <v>600</v>
      </c>
      <c r="AO33" s="151">
        <f t="shared" si="11"/>
        <v>600</v>
      </c>
      <c r="AP33" s="152">
        <f t="shared" si="11"/>
        <v>600</v>
      </c>
      <c r="AQ33" s="150">
        <f t="shared" si="11"/>
        <v>600</v>
      </c>
      <c r="AR33" s="151">
        <f t="shared" si="11"/>
        <v>600</v>
      </c>
      <c r="AS33" s="151">
        <f t="shared" si="11"/>
        <v>600</v>
      </c>
      <c r="AT33" s="151">
        <f t="shared" si="11"/>
        <v>600</v>
      </c>
      <c r="AU33" s="151">
        <f t="shared" si="11"/>
        <v>600</v>
      </c>
      <c r="AV33" s="151">
        <f t="shared" si="11"/>
        <v>600</v>
      </c>
      <c r="AW33" s="151">
        <f t="shared" si="11"/>
        <v>600</v>
      </c>
      <c r="AX33" s="151">
        <f t="shared" si="11"/>
        <v>600</v>
      </c>
      <c r="AY33" s="151">
        <f t="shared" si="11"/>
        <v>600</v>
      </c>
      <c r="AZ33" s="151">
        <f t="shared" si="11"/>
        <v>600</v>
      </c>
      <c r="BA33" s="151">
        <f t="shared" si="11"/>
        <v>600</v>
      </c>
      <c r="BB33" s="152">
        <f t="shared" si="11"/>
        <v>600</v>
      </c>
    </row>
    <row r="34" ht="15.75" customHeight="1">
      <c r="A34" s="148" t="s">
        <v>58</v>
      </c>
      <c r="B34" s="149">
        <v>0.0</v>
      </c>
      <c r="C34" s="150">
        <f t="shared" ref="C34:BB34" si="12">$B34*C18</f>
        <v>0</v>
      </c>
      <c r="D34" s="151">
        <f t="shared" si="12"/>
        <v>0</v>
      </c>
      <c r="E34" s="151">
        <f t="shared" si="12"/>
        <v>0</v>
      </c>
      <c r="F34" s="152">
        <f t="shared" si="12"/>
        <v>0</v>
      </c>
      <c r="G34" s="150">
        <f t="shared" si="12"/>
        <v>0</v>
      </c>
      <c r="H34" s="151">
        <f t="shared" si="12"/>
        <v>0</v>
      </c>
      <c r="I34" s="151">
        <f t="shared" si="12"/>
        <v>0</v>
      </c>
      <c r="J34" s="151">
        <f t="shared" si="12"/>
        <v>0</v>
      </c>
      <c r="K34" s="151">
        <f t="shared" si="12"/>
        <v>0</v>
      </c>
      <c r="L34" s="151">
        <f t="shared" si="12"/>
        <v>0</v>
      </c>
      <c r="M34" s="151">
        <f t="shared" si="12"/>
        <v>0</v>
      </c>
      <c r="N34" s="151">
        <f t="shared" si="12"/>
        <v>0</v>
      </c>
      <c r="O34" s="151">
        <f t="shared" si="12"/>
        <v>0</v>
      </c>
      <c r="P34" s="151">
        <f t="shared" si="12"/>
        <v>0</v>
      </c>
      <c r="Q34" s="151">
        <f t="shared" si="12"/>
        <v>0</v>
      </c>
      <c r="R34" s="152">
        <f t="shared" si="12"/>
        <v>0</v>
      </c>
      <c r="S34" s="150">
        <f t="shared" si="12"/>
        <v>0</v>
      </c>
      <c r="T34" s="151">
        <f t="shared" si="12"/>
        <v>0</v>
      </c>
      <c r="U34" s="151">
        <f t="shared" si="12"/>
        <v>0</v>
      </c>
      <c r="V34" s="151">
        <f t="shared" si="12"/>
        <v>0</v>
      </c>
      <c r="W34" s="151">
        <f t="shared" si="12"/>
        <v>0</v>
      </c>
      <c r="X34" s="151">
        <f t="shared" si="12"/>
        <v>0</v>
      </c>
      <c r="Y34" s="151">
        <f t="shared" si="12"/>
        <v>0</v>
      </c>
      <c r="Z34" s="151">
        <f t="shared" si="12"/>
        <v>0</v>
      </c>
      <c r="AA34" s="151">
        <f t="shared" si="12"/>
        <v>0</v>
      </c>
      <c r="AB34" s="151">
        <f t="shared" si="12"/>
        <v>0</v>
      </c>
      <c r="AC34" s="151">
        <f t="shared" si="12"/>
        <v>0</v>
      </c>
      <c r="AD34" s="152">
        <f t="shared" si="12"/>
        <v>0</v>
      </c>
      <c r="AE34" s="150">
        <f t="shared" si="12"/>
        <v>0</v>
      </c>
      <c r="AF34" s="151">
        <f t="shared" si="12"/>
        <v>0</v>
      </c>
      <c r="AG34" s="151">
        <f t="shared" si="12"/>
        <v>0</v>
      </c>
      <c r="AH34" s="151">
        <f t="shared" si="12"/>
        <v>0</v>
      </c>
      <c r="AI34" s="151">
        <f t="shared" si="12"/>
        <v>0</v>
      </c>
      <c r="AJ34" s="151">
        <f t="shared" si="12"/>
        <v>0</v>
      </c>
      <c r="AK34" s="151">
        <f t="shared" si="12"/>
        <v>0</v>
      </c>
      <c r="AL34" s="151">
        <f t="shared" si="12"/>
        <v>0</v>
      </c>
      <c r="AM34" s="151">
        <f t="shared" si="12"/>
        <v>0</v>
      </c>
      <c r="AN34" s="151">
        <f t="shared" si="12"/>
        <v>0</v>
      </c>
      <c r="AO34" s="151">
        <f t="shared" si="12"/>
        <v>0</v>
      </c>
      <c r="AP34" s="152">
        <f t="shared" si="12"/>
        <v>0</v>
      </c>
      <c r="AQ34" s="150">
        <f t="shared" si="12"/>
        <v>0</v>
      </c>
      <c r="AR34" s="151">
        <f t="shared" si="12"/>
        <v>0</v>
      </c>
      <c r="AS34" s="151">
        <f t="shared" si="12"/>
        <v>0</v>
      </c>
      <c r="AT34" s="151">
        <f t="shared" si="12"/>
        <v>0</v>
      </c>
      <c r="AU34" s="151">
        <f t="shared" si="12"/>
        <v>0</v>
      </c>
      <c r="AV34" s="151">
        <f t="shared" si="12"/>
        <v>0</v>
      </c>
      <c r="AW34" s="151">
        <f t="shared" si="12"/>
        <v>0</v>
      </c>
      <c r="AX34" s="151">
        <f t="shared" si="12"/>
        <v>0</v>
      </c>
      <c r="AY34" s="151">
        <f t="shared" si="12"/>
        <v>0</v>
      </c>
      <c r="AZ34" s="151">
        <f t="shared" si="12"/>
        <v>0</v>
      </c>
      <c r="BA34" s="151">
        <f t="shared" si="12"/>
        <v>0</v>
      </c>
      <c r="BB34" s="152">
        <f t="shared" si="12"/>
        <v>0</v>
      </c>
    </row>
    <row r="35" ht="15.75" customHeight="1">
      <c r="A35" s="146" t="s">
        <v>59</v>
      </c>
      <c r="B35" s="149">
        <v>0.0</v>
      </c>
      <c r="C35" s="150">
        <f t="shared" ref="C35:BB35" si="13">$B35*C18</f>
        <v>0</v>
      </c>
      <c r="D35" s="151">
        <f t="shared" si="13"/>
        <v>0</v>
      </c>
      <c r="E35" s="151">
        <f t="shared" si="13"/>
        <v>0</v>
      </c>
      <c r="F35" s="152">
        <f t="shared" si="13"/>
        <v>0</v>
      </c>
      <c r="G35" s="150">
        <f t="shared" si="13"/>
        <v>0</v>
      </c>
      <c r="H35" s="151">
        <f t="shared" si="13"/>
        <v>0</v>
      </c>
      <c r="I35" s="151">
        <f t="shared" si="13"/>
        <v>0</v>
      </c>
      <c r="J35" s="151">
        <f t="shared" si="13"/>
        <v>0</v>
      </c>
      <c r="K35" s="151">
        <f t="shared" si="13"/>
        <v>0</v>
      </c>
      <c r="L35" s="151">
        <f t="shared" si="13"/>
        <v>0</v>
      </c>
      <c r="M35" s="151">
        <f t="shared" si="13"/>
        <v>0</v>
      </c>
      <c r="N35" s="151">
        <f t="shared" si="13"/>
        <v>0</v>
      </c>
      <c r="O35" s="151">
        <f t="shared" si="13"/>
        <v>0</v>
      </c>
      <c r="P35" s="151">
        <f t="shared" si="13"/>
        <v>0</v>
      </c>
      <c r="Q35" s="151">
        <f t="shared" si="13"/>
        <v>0</v>
      </c>
      <c r="R35" s="152">
        <f t="shared" si="13"/>
        <v>0</v>
      </c>
      <c r="S35" s="150">
        <f t="shared" si="13"/>
        <v>0</v>
      </c>
      <c r="T35" s="151">
        <f t="shared" si="13"/>
        <v>0</v>
      </c>
      <c r="U35" s="151">
        <f t="shared" si="13"/>
        <v>0</v>
      </c>
      <c r="V35" s="151">
        <f t="shared" si="13"/>
        <v>0</v>
      </c>
      <c r="W35" s="151">
        <f t="shared" si="13"/>
        <v>0</v>
      </c>
      <c r="X35" s="151">
        <f t="shared" si="13"/>
        <v>0</v>
      </c>
      <c r="Y35" s="151">
        <f t="shared" si="13"/>
        <v>0</v>
      </c>
      <c r="Z35" s="151">
        <f t="shared" si="13"/>
        <v>0</v>
      </c>
      <c r="AA35" s="151">
        <f t="shared" si="13"/>
        <v>0</v>
      </c>
      <c r="AB35" s="151">
        <f t="shared" si="13"/>
        <v>0</v>
      </c>
      <c r="AC35" s="151">
        <f t="shared" si="13"/>
        <v>0</v>
      </c>
      <c r="AD35" s="152">
        <f t="shared" si="13"/>
        <v>0</v>
      </c>
      <c r="AE35" s="150">
        <f t="shared" si="13"/>
        <v>0</v>
      </c>
      <c r="AF35" s="151">
        <f t="shared" si="13"/>
        <v>0</v>
      </c>
      <c r="AG35" s="151">
        <f t="shared" si="13"/>
        <v>0</v>
      </c>
      <c r="AH35" s="151">
        <f t="shared" si="13"/>
        <v>0</v>
      </c>
      <c r="AI35" s="151">
        <f t="shared" si="13"/>
        <v>0</v>
      </c>
      <c r="AJ35" s="151">
        <f t="shared" si="13"/>
        <v>0</v>
      </c>
      <c r="AK35" s="151">
        <f t="shared" si="13"/>
        <v>0</v>
      </c>
      <c r="AL35" s="151">
        <f t="shared" si="13"/>
        <v>0</v>
      </c>
      <c r="AM35" s="151">
        <f t="shared" si="13"/>
        <v>0</v>
      </c>
      <c r="AN35" s="151">
        <f t="shared" si="13"/>
        <v>0</v>
      </c>
      <c r="AO35" s="151">
        <f t="shared" si="13"/>
        <v>0</v>
      </c>
      <c r="AP35" s="152">
        <f t="shared" si="13"/>
        <v>0</v>
      </c>
      <c r="AQ35" s="150">
        <f t="shared" si="13"/>
        <v>0</v>
      </c>
      <c r="AR35" s="151">
        <f t="shared" si="13"/>
        <v>0</v>
      </c>
      <c r="AS35" s="151">
        <f t="shared" si="13"/>
        <v>0</v>
      </c>
      <c r="AT35" s="151">
        <f t="shared" si="13"/>
        <v>0</v>
      </c>
      <c r="AU35" s="151">
        <f t="shared" si="13"/>
        <v>0</v>
      </c>
      <c r="AV35" s="151">
        <f t="shared" si="13"/>
        <v>0</v>
      </c>
      <c r="AW35" s="151">
        <f t="shared" si="13"/>
        <v>0</v>
      </c>
      <c r="AX35" s="151">
        <f t="shared" si="13"/>
        <v>0</v>
      </c>
      <c r="AY35" s="151">
        <f t="shared" si="13"/>
        <v>0</v>
      </c>
      <c r="AZ35" s="151">
        <f t="shared" si="13"/>
        <v>0</v>
      </c>
      <c r="BA35" s="151">
        <f t="shared" si="13"/>
        <v>0</v>
      </c>
      <c r="BB35" s="152">
        <f t="shared" si="13"/>
        <v>0</v>
      </c>
    </row>
    <row r="36" ht="15.75" customHeight="1">
      <c r="A36" s="153" t="s">
        <v>60</v>
      </c>
      <c r="B36" s="154"/>
      <c r="C36" s="155">
        <f t="shared" ref="C36:BB36" si="14">SUM(C32:C35)</f>
        <v>2030</v>
      </c>
      <c r="D36" s="156">
        <f t="shared" si="14"/>
        <v>980</v>
      </c>
      <c r="E36" s="156">
        <f t="shared" si="14"/>
        <v>1540</v>
      </c>
      <c r="F36" s="157">
        <f t="shared" si="14"/>
        <v>10710</v>
      </c>
      <c r="G36" s="155">
        <f t="shared" si="14"/>
        <v>1085</v>
      </c>
      <c r="H36" s="156">
        <f t="shared" si="14"/>
        <v>1085</v>
      </c>
      <c r="I36" s="156">
        <f t="shared" si="14"/>
        <v>1085</v>
      </c>
      <c r="J36" s="156">
        <f t="shared" si="14"/>
        <v>2100</v>
      </c>
      <c r="K36" s="156">
        <f t="shared" si="14"/>
        <v>1225</v>
      </c>
      <c r="L36" s="156">
        <f t="shared" si="14"/>
        <v>1225</v>
      </c>
      <c r="M36" s="156">
        <f t="shared" si="14"/>
        <v>1225</v>
      </c>
      <c r="N36" s="156">
        <f t="shared" si="14"/>
        <v>1225</v>
      </c>
      <c r="O36" s="156">
        <f t="shared" si="14"/>
        <v>1225</v>
      </c>
      <c r="P36" s="156">
        <f t="shared" si="14"/>
        <v>1470</v>
      </c>
      <c r="Q36" s="156">
        <f t="shared" si="14"/>
        <v>1470</v>
      </c>
      <c r="R36" s="157">
        <f t="shared" si="14"/>
        <v>1470</v>
      </c>
      <c r="S36" s="155">
        <f t="shared" si="14"/>
        <v>1645</v>
      </c>
      <c r="T36" s="156">
        <f t="shared" si="14"/>
        <v>1645</v>
      </c>
      <c r="U36" s="156">
        <f t="shared" si="14"/>
        <v>1645</v>
      </c>
      <c r="V36" s="156">
        <f t="shared" si="14"/>
        <v>1750</v>
      </c>
      <c r="W36" s="156">
        <f t="shared" si="14"/>
        <v>1750</v>
      </c>
      <c r="X36" s="156">
        <f t="shared" si="14"/>
        <v>1750</v>
      </c>
      <c r="Y36" s="156">
        <f t="shared" si="14"/>
        <v>1750</v>
      </c>
      <c r="Z36" s="156">
        <f t="shared" si="14"/>
        <v>1750</v>
      </c>
      <c r="AA36" s="156">
        <f t="shared" si="14"/>
        <v>1750</v>
      </c>
      <c r="AB36" s="156">
        <f t="shared" si="14"/>
        <v>1750</v>
      </c>
      <c r="AC36" s="156">
        <f t="shared" si="14"/>
        <v>1750</v>
      </c>
      <c r="AD36" s="157">
        <f t="shared" si="14"/>
        <v>1750</v>
      </c>
      <c r="AE36" s="155">
        <f t="shared" si="14"/>
        <v>1925</v>
      </c>
      <c r="AF36" s="156">
        <f t="shared" si="14"/>
        <v>1925</v>
      </c>
      <c r="AG36" s="156">
        <f t="shared" si="14"/>
        <v>1925</v>
      </c>
      <c r="AH36" s="156">
        <f t="shared" si="14"/>
        <v>1925</v>
      </c>
      <c r="AI36" s="156">
        <f t="shared" si="14"/>
        <v>1925</v>
      </c>
      <c r="AJ36" s="156">
        <f t="shared" si="14"/>
        <v>1925</v>
      </c>
      <c r="AK36" s="156">
        <f t="shared" si="14"/>
        <v>1925</v>
      </c>
      <c r="AL36" s="156">
        <f t="shared" si="14"/>
        <v>1925</v>
      </c>
      <c r="AM36" s="156">
        <f t="shared" si="14"/>
        <v>1925</v>
      </c>
      <c r="AN36" s="156">
        <f t="shared" si="14"/>
        <v>2100</v>
      </c>
      <c r="AO36" s="156">
        <f t="shared" si="14"/>
        <v>2100</v>
      </c>
      <c r="AP36" s="157">
        <f t="shared" si="14"/>
        <v>2100</v>
      </c>
      <c r="AQ36" s="155">
        <f t="shared" si="14"/>
        <v>2100</v>
      </c>
      <c r="AR36" s="156">
        <f t="shared" si="14"/>
        <v>2100</v>
      </c>
      <c r="AS36" s="156">
        <f t="shared" si="14"/>
        <v>2100</v>
      </c>
      <c r="AT36" s="156">
        <f t="shared" si="14"/>
        <v>2100</v>
      </c>
      <c r="AU36" s="156">
        <f t="shared" si="14"/>
        <v>2100</v>
      </c>
      <c r="AV36" s="156">
        <f t="shared" si="14"/>
        <v>2100</v>
      </c>
      <c r="AW36" s="156">
        <f t="shared" si="14"/>
        <v>2100</v>
      </c>
      <c r="AX36" s="156">
        <f t="shared" si="14"/>
        <v>2100</v>
      </c>
      <c r="AY36" s="156">
        <f t="shared" si="14"/>
        <v>2100</v>
      </c>
      <c r="AZ36" s="156">
        <f t="shared" si="14"/>
        <v>2100</v>
      </c>
      <c r="BA36" s="156">
        <f t="shared" si="14"/>
        <v>2100</v>
      </c>
      <c r="BB36" s="157">
        <f t="shared" si="14"/>
        <v>2100</v>
      </c>
    </row>
    <row r="37" ht="15.75" customHeight="1">
      <c r="A37" s="158"/>
      <c r="B37" s="159"/>
      <c r="C37" s="160"/>
      <c r="D37" s="161"/>
      <c r="E37" s="161"/>
      <c r="F37" s="162"/>
      <c r="G37" s="160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2"/>
      <c r="S37" s="160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2"/>
      <c r="AE37" s="160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2"/>
      <c r="AQ37" s="160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2"/>
    </row>
    <row r="38" ht="15.75" customHeight="1">
      <c r="A38" s="163" t="s">
        <v>61</v>
      </c>
      <c r="B38" s="164" t="s">
        <v>55</v>
      </c>
      <c r="C38" s="165"/>
      <c r="D38" s="166"/>
      <c r="E38" s="166"/>
      <c r="F38" s="167"/>
      <c r="G38" s="165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7"/>
      <c r="S38" s="165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7"/>
      <c r="AE38" s="165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7"/>
      <c r="AQ38" s="165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7"/>
    </row>
    <row r="39" ht="15.75" customHeight="1">
      <c r="A39" s="168" t="s">
        <v>62</v>
      </c>
      <c r="B39" s="169">
        <v>10.0</v>
      </c>
      <c r="C39" s="165">
        <f t="shared" ref="C39:BB39" si="15">$B39*C18</f>
        <v>580</v>
      </c>
      <c r="D39" s="166">
        <f t="shared" si="15"/>
        <v>280</v>
      </c>
      <c r="E39" s="166">
        <f t="shared" si="15"/>
        <v>440</v>
      </c>
      <c r="F39" s="167">
        <f t="shared" si="15"/>
        <v>3060</v>
      </c>
      <c r="G39" s="165">
        <f t="shared" si="15"/>
        <v>310</v>
      </c>
      <c r="H39" s="166">
        <f t="shared" si="15"/>
        <v>310</v>
      </c>
      <c r="I39" s="166">
        <f t="shared" si="15"/>
        <v>310</v>
      </c>
      <c r="J39" s="166">
        <f t="shared" si="15"/>
        <v>600</v>
      </c>
      <c r="K39" s="166">
        <f t="shared" si="15"/>
        <v>350</v>
      </c>
      <c r="L39" s="166">
        <f t="shared" si="15"/>
        <v>350</v>
      </c>
      <c r="M39" s="166">
        <f t="shared" si="15"/>
        <v>350</v>
      </c>
      <c r="N39" s="166">
        <f t="shared" si="15"/>
        <v>350</v>
      </c>
      <c r="O39" s="166">
        <f t="shared" si="15"/>
        <v>350</v>
      </c>
      <c r="P39" s="166">
        <f t="shared" si="15"/>
        <v>420</v>
      </c>
      <c r="Q39" s="166">
        <f t="shared" si="15"/>
        <v>420</v>
      </c>
      <c r="R39" s="167">
        <f t="shared" si="15"/>
        <v>420</v>
      </c>
      <c r="S39" s="165">
        <f t="shared" si="15"/>
        <v>470</v>
      </c>
      <c r="T39" s="166">
        <f t="shared" si="15"/>
        <v>470</v>
      </c>
      <c r="U39" s="166">
        <f t="shared" si="15"/>
        <v>470</v>
      </c>
      <c r="V39" s="166">
        <f t="shared" si="15"/>
        <v>500</v>
      </c>
      <c r="W39" s="166">
        <f t="shared" si="15"/>
        <v>500</v>
      </c>
      <c r="X39" s="166">
        <f t="shared" si="15"/>
        <v>500</v>
      </c>
      <c r="Y39" s="166">
        <f t="shared" si="15"/>
        <v>500</v>
      </c>
      <c r="Z39" s="166">
        <f t="shared" si="15"/>
        <v>500</v>
      </c>
      <c r="AA39" s="166">
        <f t="shared" si="15"/>
        <v>500</v>
      </c>
      <c r="AB39" s="166">
        <f t="shared" si="15"/>
        <v>500</v>
      </c>
      <c r="AC39" s="166">
        <f t="shared" si="15"/>
        <v>500</v>
      </c>
      <c r="AD39" s="167">
        <f t="shared" si="15"/>
        <v>500</v>
      </c>
      <c r="AE39" s="165">
        <f t="shared" si="15"/>
        <v>550</v>
      </c>
      <c r="AF39" s="166">
        <f t="shared" si="15"/>
        <v>550</v>
      </c>
      <c r="AG39" s="166">
        <f t="shared" si="15"/>
        <v>550</v>
      </c>
      <c r="AH39" s="166">
        <f t="shared" si="15"/>
        <v>550</v>
      </c>
      <c r="AI39" s="166">
        <f t="shared" si="15"/>
        <v>550</v>
      </c>
      <c r="AJ39" s="166">
        <f t="shared" si="15"/>
        <v>550</v>
      </c>
      <c r="AK39" s="166">
        <f t="shared" si="15"/>
        <v>550</v>
      </c>
      <c r="AL39" s="166">
        <f t="shared" si="15"/>
        <v>550</v>
      </c>
      <c r="AM39" s="166">
        <f t="shared" si="15"/>
        <v>550</v>
      </c>
      <c r="AN39" s="166">
        <f t="shared" si="15"/>
        <v>600</v>
      </c>
      <c r="AO39" s="166">
        <f t="shared" si="15"/>
        <v>600</v>
      </c>
      <c r="AP39" s="167">
        <f t="shared" si="15"/>
        <v>600</v>
      </c>
      <c r="AQ39" s="165">
        <f t="shared" si="15"/>
        <v>600</v>
      </c>
      <c r="AR39" s="166">
        <f t="shared" si="15"/>
        <v>600</v>
      </c>
      <c r="AS39" s="166">
        <f t="shared" si="15"/>
        <v>600</v>
      </c>
      <c r="AT39" s="166">
        <f t="shared" si="15"/>
        <v>600</v>
      </c>
      <c r="AU39" s="166">
        <f t="shared" si="15"/>
        <v>600</v>
      </c>
      <c r="AV39" s="166">
        <f t="shared" si="15"/>
        <v>600</v>
      </c>
      <c r="AW39" s="166">
        <f t="shared" si="15"/>
        <v>600</v>
      </c>
      <c r="AX39" s="166">
        <f t="shared" si="15"/>
        <v>600</v>
      </c>
      <c r="AY39" s="166">
        <f t="shared" si="15"/>
        <v>600</v>
      </c>
      <c r="AZ39" s="166">
        <f t="shared" si="15"/>
        <v>600</v>
      </c>
      <c r="BA39" s="166">
        <f t="shared" si="15"/>
        <v>600</v>
      </c>
      <c r="BB39" s="167">
        <f t="shared" si="15"/>
        <v>600</v>
      </c>
    </row>
    <row r="40" ht="15.75" customHeight="1">
      <c r="A40" s="168" t="s">
        <v>59</v>
      </c>
      <c r="B40" s="170"/>
      <c r="C40" s="171"/>
      <c r="D40" s="172"/>
      <c r="E40" s="172"/>
      <c r="F40" s="173"/>
      <c r="G40" s="171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3"/>
      <c r="S40" s="171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3"/>
      <c r="AE40" s="171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3"/>
      <c r="AQ40" s="171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3"/>
    </row>
    <row r="41" ht="15.75" customHeight="1">
      <c r="A41" s="174" t="s">
        <v>63</v>
      </c>
      <c r="B41" s="175"/>
      <c r="C41" s="176">
        <f t="shared" ref="C41:BB41" si="16">SUM(C39:C40)</f>
        <v>580</v>
      </c>
      <c r="D41" s="177">
        <f t="shared" si="16"/>
        <v>280</v>
      </c>
      <c r="E41" s="177">
        <f t="shared" si="16"/>
        <v>440</v>
      </c>
      <c r="F41" s="178">
        <f t="shared" si="16"/>
        <v>3060</v>
      </c>
      <c r="G41" s="176">
        <f t="shared" si="16"/>
        <v>310</v>
      </c>
      <c r="H41" s="177">
        <f t="shared" si="16"/>
        <v>310</v>
      </c>
      <c r="I41" s="177">
        <f t="shared" si="16"/>
        <v>310</v>
      </c>
      <c r="J41" s="177">
        <f t="shared" si="16"/>
        <v>600</v>
      </c>
      <c r="K41" s="177">
        <f t="shared" si="16"/>
        <v>350</v>
      </c>
      <c r="L41" s="177">
        <f t="shared" si="16"/>
        <v>350</v>
      </c>
      <c r="M41" s="177">
        <f t="shared" si="16"/>
        <v>350</v>
      </c>
      <c r="N41" s="177">
        <f t="shared" si="16"/>
        <v>350</v>
      </c>
      <c r="O41" s="177">
        <f t="shared" si="16"/>
        <v>350</v>
      </c>
      <c r="P41" s="177">
        <f t="shared" si="16"/>
        <v>420</v>
      </c>
      <c r="Q41" s="177">
        <f t="shared" si="16"/>
        <v>420</v>
      </c>
      <c r="R41" s="178">
        <f t="shared" si="16"/>
        <v>420</v>
      </c>
      <c r="S41" s="176">
        <f t="shared" si="16"/>
        <v>470</v>
      </c>
      <c r="T41" s="177">
        <f t="shared" si="16"/>
        <v>470</v>
      </c>
      <c r="U41" s="177">
        <f t="shared" si="16"/>
        <v>470</v>
      </c>
      <c r="V41" s="177">
        <f t="shared" si="16"/>
        <v>500</v>
      </c>
      <c r="W41" s="177">
        <f t="shared" si="16"/>
        <v>500</v>
      </c>
      <c r="X41" s="177">
        <f t="shared" si="16"/>
        <v>500</v>
      </c>
      <c r="Y41" s="177">
        <f t="shared" si="16"/>
        <v>500</v>
      </c>
      <c r="Z41" s="177">
        <f t="shared" si="16"/>
        <v>500</v>
      </c>
      <c r="AA41" s="177">
        <f t="shared" si="16"/>
        <v>500</v>
      </c>
      <c r="AB41" s="177">
        <f t="shared" si="16"/>
        <v>500</v>
      </c>
      <c r="AC41" s="177">
        <f t="shared" si="16"/>
        <v>500</v>
      </c>
      <c r="AD41" s="178">
        <f t="shared" si="16"/>
        <v>500</v>
      </c>
      <c r="AE41" s="176">
        <f t="shared" si="16"/>
        <v>550</v>
      </c>
      <c r="AF41" s="177">
        <f t="shared" si="16"/>
        <v>550</v>
      </c>
      <c r="AG41" s="177">
        <f t="shared" si="16"/>
        <v>550</v>
      </c>
      <c r="AH41" s="177">
        <f t="shared" si="16"/>
        <v>550</v>
      </c>
      <c r="AI41" s="177">
        <f t="shared" si="16"/>
        <v>550</v>
      </c>
      <c r="AJ41" s="177">
        <f t="shared" si="16"/>
        <v>550</v>
      </c>
      <c r="AK41" s="177">
        <f t="shared" si="16"/>
        <v>550</v>
      </c>
      <c r="AL41" s="177">
        <f t="shared" si="16"/>
        <v>550</v>
      </c>
      <c r="AM41" s="177">
        <f t="shared" si="16"/>
        <v>550</v>
      </c>
      <c r="AN41" s="177">
        <f t="shared" si="16"/>
        <v>600</v>
      </c>
      <c r="AO41" s="177">
        <f t="shared" si="16"/>
        <v>600</v>
      </c>
      <c r="AP41" s="178">
        <f t="shared" si="16"/>
        <v>600</v>
      </c>
      <c r="AQ41" s="176">
        <f t="shared" si="16"/>
        <v>600</v>
      </c>
      <c r="AR41" s="177">
        <f t="shared" si="16"/>
        <v>600</v>
      </c>
      <c r="AS41" s="177">
        <f t="shared" si="16"/>
        <v>600</v>
      </c>
      <c r="AT41" s="177">
        <f t="shared" si="16"/>
        <v>600</v>
      </c>
      <c r="AU41" s="177">
        <f t="shared" si="16"/>
        <v>600</v>
      </c>
      <c r="AV41" s="177">
        <f t="shared" si="16"/>
        <v>600</v>
      </c>
      <c r="AW41" s="177">
        <f t="shared" si="16"/>
        <v>600</v>
      </c>
      <c r="AX41" s="177">
        <f t="shared" si="16"/>
        <v>600</v>
      </c>
      <c r="AY41" s="177">
        <f t="shared" si="16"/>
        <v>600</v>
      </c>
      <c r="AZ41" s="177">
        <f t="shared" si="16"/>
        <v>600</v>
      </c>
      <c r="BA41" s="177">
        <f t="shared" si="16"/>
        <v>600</v>
      </c>
      <c r="BB41" s="178">
        <f t="shared" si="16"/>
        <v>600</v>
      </c>
    </row>
    <row r="42" ht="15.75" customHeight="1">
      <c r="A42" s="158"/>
      <c r="B42" s="179"/>
      <c r="C42" s="180"/>
      <c r="D42" s="181"/>
      <c r="E42" s="181"/>
      <c r="F42" s="182"/>
      <c r="G42" s="180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2"/>
      <c r="S42" s="180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82"/>
      <c r="AE42" s="180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2"/>
      <c r="AQ42" s="180"/>
      <c r="AR42" s="181"/>
      <c r="AS42" s="181"/>
      <c r="AT42" s="181"/>
      <c r="AU42" s="181"/>
      <c r="AV42" s="181"/>
      <c r="AW42" s="181"/>
      <c r="AX42" s="181"/>
      <c r="AY42" s="181"/>
      <c r="AZ42" s="181"/>
      <c r="BA42" s="181"/>
      <c r="BB42" s="182"/>
    </row>
    <row r="43" ht="15.75" customHeight="1">
      <c r="A43" s="183" t="s">
        <v>64</v>
      </c>
      <c r="B43" s="184" t="s">
        <v>55</v>
      </c>
      <c r="C43" s="185"/>
      <c r="D43" s="186"/>
      <c r="E43" s="186"/>
      <c r="F43" s="187"/>
      <c r="G43" s="185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7"/>
      <c r="S43" s="185"/>
      <c r="T43" s="186"/>
      <c r="U43" s="186"/>
      <c r="V43" s="186"/>
      <c r="W43" s="186"/>
      <c r="X43" s="186"/>
      <c r="Y43" s="186"/>
      <c r="Z43" s="186"/>
      <c r="AA43" s="186"/>
      <c r="AB43" s="186"/>
      <c r="AC43" s="186"/>
      <c r="AD43" s="187"/>
      <c r="AE43" s="185"/>
      <c r="AF43" s="186"/>
      <c r="AG43" s="186"/>
      <c r="AH43" s="186"/>
      <c r="AI43" s="186"/>
      <c r="AJ43" s="186"/>
      <c r="AK43" s="186"/>
      <c r="AL43" s="186"/>
      <c r="AM43" s="186"/>
      <c r="AN43" s="186"/>
      <c r="AO43" s="186"/>
      <c r="AP43" s="187"/>
      <c r="AQ43" s="185"/>
      <c r="AR43" s="186"/>
      <c r="AS43" s="186"/>
      <c r="AT43" s="186"/>
      <c r="AU43" s="186"/>
      <c r="AV43" s="186"/>
      <c r="AW43" s="186"/>
      <c r="AX43" s="186"/>
      <c r="AY43" s="186"/>
      <c r="AZ43" s="186"/>
      <c r="BA43" s="186"/>
      <c r="BB43" s="187"/>
    </row>
    <row r="44" ht="15.75" customHeight="1">
      <c r="A44" s="188" t="s">
        <v>65</v>
      </c>
      <c r="B44" s="149">
        <v>399.0</v>
      </c>
      <c r="C44" s="189">
        <f t="shared" ref="C44:BB44" si="17">$B44*C15</f>
        <v>0</v>
      </c>
      <c r="D44" s="189">
        <f t="shared" si="17"/>
        <v>0</v>
      </c>
      <c r="E44" s="189">
        <f t="shared" si="17"/>
        <v>6384</v>
      </c>
      <c r="F44" s="189">
        <f t="shared" si="17"/>
        <v>6384</v>
      </c>
      <c r="G44" s="189">
        <f t="shared" si="17"/>
        <v>0</v>
      </c>
      <c r="H44" s="189">
        <f t="shared" si="17"/>
        <v>0</v>
      </c>
      <c r="I44" s="189">
        <f t="shared" si="17"/>
        <v>0</v>
      </c>
      <c r="J44" s="189">
        <f t="shared" si="17"/>
        <v>0</v>
      </c>
      <c r="K44" s="189">
        <f t="shared" si="17"/>
        <v>0</v>
      </c>
      <c r="L44" s="189">
        <f t="shared" si="17"/>
        <v>0</v>
      </c>
      <c r="M44" s="189">
        <f t="shared" si="17"/>
        <v>0</v>
      </c>
      <c r="N44" s="189">
        <f t="shared" si="17"/>
        <v>0</v>
      </c>
      <c r="O44" s="189">
        <f t="shared" si="17"/>
        <v>0</v>
      </c>
      <c r="P44" s="189">
        <f t="shared" si="17"/>
        <v>0</v>
      </c>
      <c r="Q44" s="189">
        <f t="shared" si="17"/>
        <v>0</v>
      </c>
      <c r="R44" s="189">
        <f t="shared" si="17"/>
        <v>0</v>
      </c>
      <c r="S44" s="189">
        <f t="shared" si="17"/>
        <v>0</v>
      </c>
      <c r="T44" s="189">
        <f t="shared" si="17"/>
        <v>0</v>
      </c>
      <c r="U44" s="189">
        <f t="shared" si="17"/>
        <v>0</v>
      </c>
      <c r="V44" s="189">
        <f t="shared" si="17"/>
        <v>0</v>
      </c>
      <c r="W44" s="189">
        <f t="shared" si="17"/>
        <v>0</v>
      </c>
      <c r="X44" s="189">
        <f t="shared" si="17"/>
        <v>0</v>
      </c>
      <c r="Y44" s="189">
        <f t="shared" si="17"/>
        <v>0</v>
      </c>
      <c r="Z44" s="189">
        <f t="shared" si="17"/>
        <v>0</v>
      </c>
      <c r="AA44" s="189">
        <f t="shared" si="17"/>
        <v>0</v>
      </c>
      <c r="AB44" s="189">
        <f t="shared" si="17"/>
        <v>0</v>
      </c>
      <c r="AC44" s="189">
        <f t="shared" si="17"/>
        <v>0</v>
      </c>
      <c r="AD44" s="189">
        <f t="shared" si="17"/>
        <v>0</v>
      </c>
      <c r="AE44" s="189">
        <f t="shared" si="17"/>
        <v>0</v>
      </c>
      <c r="AF44" s="189">
        <f t="shared" si="17"/>
        <v>0</v>
      </c>
      <c r="AG44" s="189">
        <f t="shared" si="17"/>
        <v>0</v>
      </c>
      <c r="AH44" s="189">
        <f t="shared" si="17"/>
        <v>0</v>
      </c>
      <c r="AI44" s="189">
        <f t="shared" si="17"/>
        <v>0</v>
      </c>
      <c r="AJ44" s="189">
        <f t="shared" si="17"/>
        <v>0</v>
      </c>
      <c r="AK44" s="189">
        <f t="shared" si="17"/>
        <v>0</v>
      </c>
      <c r="AL44" s="189">
        <f t="shared" si="17"/>
        <v>0</v>
      </c>
      <c r="AM44" s="189">
        <f t="shared" si="17"/>
        <v>0</v>
      </c>
      <c r="AN44" s="189">
        <f t="shared" si="17"/>
        <v>0</v>
      </c>
      <c r="AO44" s="189">
        <f t="shared" si="17"/>
        <v>0</v>
      </c>
      <c r="AP44" s="189">
        <f t="shared" si="17"/>
        <v>0</v>
      </c>
      <c r="AQ44" s="189">
        <f t="shared" si="17"/>
        <v>0</v>
      </c>
      <c r="AR44" s="189">
        <f t="shared" si="17"/>
        <v>0</v>
      </c>
      <c r="AS44" s="189">
        <f t="shared" si="17"/>
        <v>0</v>
      </c>
      <c r="AT44" s="189">
        <f t="shared" si="17"/>
        <v>0</v>
      </c>
      <c r="AU44" s="189">
        <f t="shared" si="17"/>
        <v>0</v>
      </c>
      <c r="AV44" s="189">
        <f t="shared" si="17"/>
        <v>0</v>
      </c>
      <c r="AW44" s="189">
        <f t="shared" si="17"/>
        <v>0</v>
      </c>
      <c r="AX44" s="189">
        <f t="shared" si="17"/>
        <v>0</v>
      </c>
      <c r="AY44" s="189">
        <f t="shared" si="17"/>
        <v>0</v>
      </c>
      <c r="AZ44" s="189">
        <f t="shared" si="17"/>
        <v>0</v>
      </c>
      <c r="BA44" s="189">
        <f t="shared" si="17"/>
        <v>0</v>
      </c>
      <c r="BB44" s="189">
        <f t="shared" si="17"/>
        <v>0</v>
      </c>
    </row>
    <row r="45" ht="15.75" customHeight="1">
      <c r="A45" s="188" t="s">
        <v>66</v>
      </c>
      <c r="B45" s="149">
        <v>199.0</v>
      </c>
      <c r="C45" s="189">
        <f t="shared" ref="C45:BB45" si="18">$B45*C16</f>
        <v>0</v>
      </c>
      <c r="D45" s="189">
        <f t="shared" si="18"/>
        <v>0</v>
      </c>
      <c r="E45" s="189">
        <f t="shared" si="18"/>
        <v>0</v>
      </c>
      <c r="F45" s="189">
        <f t="shared" si="18"/>
        <v>9950</v>
      </c>
      <c r="G45" s="189">
        <f t="shared" si="18"/>
        <v>0</v>
      </c>
      <c r="H45" s="189">
        <f t="shared" si="18"/>
        <v>0</v>
      </c>
      <c r="I45" s="189">
        <f t="shared" si="18"/>
        <v>0</v>
      </c>
      <c r="J45" s="189">
        <f t="shared" si="18"/>
        <v>4975</v>
      </c>
      <c r="K45" s="189">
        <f t="shared" si="18"/>
        <v>0</v>
      </c>
      <c r="L45" s="189">
        <f t="shared" si="18"/>
        <v>0</v>
      </c>
      <c r="M45" s="189">
        <f t="shared" si="18"/>
        <v>0</v>
      </c>
      <c r="N45" s="189">
        <f t="shared" si="18"/>
        <v>0</v>
      </c>
      <c r="O45" s="189">
        <f t="shared" si="18"/>
        <v>0</v>
      </c>
      <c r="P45" s="189">
        <f t="shared" si="18"/>
        <v>0</v>
      </c>
      <c r="Q45" s="189">
        <f t="shared" si="18"/>
        <v>0</v>
      </c>
      <c r="R45" s="189">
        <f t="shared" si="18"/>
        <v>0</v>
      </c>
      <c r="S45" s="189">
        <f t="shared" si="18"/>
        <v>0</v>
      </c>
      <c r="T45" s="189">
        <f t="shared" si="18"/>
        <v>0</v>
      </c>
      <c r="U45" s="189">
        <f t="shared" si="18"/>
        <v>0</v>
      </c>
      <c r="V45" s="189">
        <f t="shared" si="18"/>
        <v>0</v>
      </c>
      <c r="W45" s="189">
        <f t="shared" si="18"/>
        <v>0</v>
      </c>
      <c r="X45" s="189">
        <f t="shared" si="18"/>
        <v>0</v>
      </c>
      <c r="Y45" s="189">
        <f t="shared" si="18"/>
        <v>0</v>
      </c>
      <c r="Z45" s="189">
        <f t="shared" si="18"/>
        <v>0</v>
      </c>
      <c r="AA45" s="189">
        <f t="shared" si="18"/>
        <v>0</v>
      </c>
      <c r="AB45" s="189">
        <f t="shared" si="18"/>
        <v>0</v>
      </c>
      <c r="AC45" s="189">
        <f t="shared" si="18"/>
        <v>0</v>
      </c>
      <c r="AD45" s="189">
        <f t="shared" si="18"/>
        <v>0</v>
      </c>
      <c r="AE45" s="189">
        <f t="shared" si="18"/>
        <v>0</v>
      </c>
      <c r="AF45" s="189">
        <f t="shared" si="18"/>
        <v>0</v>
      </c>
      <c r="AG45" s="189">
        <f t="shared" si="18"/>
        <v>0</v>
      </c>
      <c r="AH45" s="189">
        <f t="shared" si="18"/>
        <v>0</v>
      </c>
      <c r="AI45" s="189">
        <f t="shared" si="18"/>
        <v>0</v>
      </c>
      <c r="AJ45" s="189">
        <f t="shared" si="18"/>
        <v>0</v>
      </c>
      <c r="AK45" s="189">
        <f t="shared" si="18"/>
        <v>0</v>
      </c>
      <c r="AL45" s="189">
        <f t="shared" si="18"/>
        <v>0</v>
      </c>
      <c r="AM45" s="189">
        <f t="shared" si="18"/>
        <v>0</v>
      </c>
      <c r="AN45" s="189">
        <f t="shared" si="18"/>
        <v>0</v>
      </c>
      <c r="AO45" s="189">
        <f t="shared" si="18"/>
        <v>0</v>
      </c>
      <c r="AP45" s="189">
        <f t="shared" si="18"/>
        <v>0</v>
      </c>
      <c r="AQ45" s="189">
        <f t="shared" si="18"/>
        <v>0</v>
      </c>
      <c r="AR45" s="189">
        <f t="shared" si="18"/>
        <v>0</v>
      </c>
      <c r="AS45" s="189">
        <f t="shared" si="18"/>
        <v>0</v>
      </c>
      <c r="AT45" s="189">
        <f t="shared" si="18"/>
        <v>0</v>
      </c>
      <c r="AU45" s="189">
        <f t="shared" si="18"/>
        <v>0</v>
      </c>
      <c r="AV45" s="189">
        <f t="shared" si="18"/>
        <v>0</v>
      </c>
      <c r="AW45" s="189">
        <f t="shared" si="18"/>
        <v>0</v>
      </c>
      <c r="AX45" s="189">
        <f t="shared" si="18"/>
        <v>0</v>
      </c>
      <c r="AY45" s="189">
        <f t="shared" si="18"/>
        <v>0</v>
      </c>
      <c r="AZ45" s="189">
        <f t="shared" si="18"/>
        <v>0</v>
      </c>
      <c r="BA45" s="189">
        <f t="shared" si="18"/>
        <v>0</v>
      </c>
      <c r="BB45" s="189">
        <f t="shared" si="18"/>
        <v>0</v>
      </c>
    </row>
    <row r="46" ht="15.75" customHeight="1">
      <c r="A46" s="190" t="s">
        <v>44</v>
      </c>
      <c r="B46" s="149">
        <v>39.0</v>
      </c>
      <c r="C46" s="189">
        <f t="shared" ref="C46:BB46" si="19">$B46*C17</f>
        <v>0</v>
      </c>
      <c r="D46" s="189">
        <f t="shared" si="19"/>
        <v>0</v>
      </c>
      <c r="E46" s="189">
        <f t="shared" si="19"/>
        <v>0</v>
      </c>
      <c r="F46" s="189">
        <f t="shared" si="19"/>
        <v>3900</v>
      </c>
      <c r="G46" s="189">
        <f t="shared" si="19"/>
        <v>0</v>
      </c>
      <c r="H46" s="189">
        <f t="shared" si="19"/>
        <v>0</v>
      </c>
      <c r="I46" s="189">
        <f t="shared" si="19"/>
        <v>0</v>
      </c>
      <c r="J46" s="189">
        <f t="shared" si="19"/>
        <v>0</v>
      </c>
      <c r="K46" s="189">
        <f t="shared" si="19"/>
        <v>0</v>
      </c>
      <c r="L46" s="189">
        <f t="shared" si="19"/>
        <v>0</v>
      </c>
      <c r="M46" s="189">
        <f t="shared" si="19"/>
        <v>0</v>
      </c>
      <c r="N46" s="189">
        <f t="shared" si="19"/>
        <v>0</v>
      </c>
      <c r="O46" s="189">
        <f t="shared" si="19"/>
        <v>0</v>
      </c>
      <c r="P46" s="189">
        <f t="shared" si="19"/>
        <v>0</v>
      </c>
      <c r="Q46" s="189">
        <f t="shared" si="19"/>
        <v>0</v>
      </c>
      <c r="R46" s="189">
        <f t="shared" si="19"/>
        <v>0</v>
      </c>
      <c r="S46" s="189">
        <f t="shared" si="19"/>
        <v>0</v>
      </c>
      <c r="T46" s="189">
        <f t="shared" si="19"/>
        <v>0</v>
      </c>
      <c r="U46" s="189">
        <f t="shared" si="19"/>
        <v>0</v>
      </c>
      <c r="V46" s="189">
        <f t="shared" si="19"/>
        <v>0</v>
      </c>
      <c r="W46" s="189">
        <f t="shared" si="19"/>
        <v>0</v>
      </c>
      <c r="X46" s="189">
        <f t="shared" si="19"/>
        <v>0</v>
      </c>
      <c r="Y46" s="189">
        <f t="shared" si="19"/>
        <v>0</v>
      </c>
      <c r="Z46" s="189">
        <f t="shared" si="19"/>
        <v>0</v>
      </c>
      <c r="AA46" s="189">
        <f t="shared" si="19"/>
        <v>0</v>
      </c>
      <c r="AB46" s="189">
        <f t="shared" si="19"/>
        <v>0</v>
      </c>
      <c r="AC46" s="189">
        <f t="shared" si="19"/>
        <v>0</v>
      </c>
      <c r="AD46" s="189">
        <f t="shared" si="19"/>
        <v>0</v>
      </c>
      <c r="AE46" s="189">
        <f t="shared" si="19"/>
        <v>0</v>
      </c>
      <c r="AF46" s="189">
        <f t="shared" si="19"/>
        <v>0</v>
      </c>
      <c r="AG46" s="189">
        <f t="shared" si="19"/>
        <v>0</v>
      </c>
      <c r="AH46" s="189">
        <f t="shared" si="19"/>
        <v>0</v>
      </c>
      <c r="AI46" s="189">
        <f t="shared" si="19"/>
        <v>0</v>
      </c>
      <c r="AJ46" s="189">
        <f t="shared" si="19"/>
        <v>0</v>
      </c>
      <c r="AK46" s="189">
        <f t="shared" si="19"/>
        <v>0</v>
      </c>
      <c r="AL46" s="189">
        <f t="shared" si="19"/>
        <v>0</v>
      </c>
      <c r="AM46" s="189">
        <f t="shared" si="19"/>
        <v>0</v>
      </c>
      <c r="AN46" s="189">
        <f t="shared" si="19"/>
        <v>0</v>
      </c>
      <c r="AO46" s="189">
        <f t="shared" si="19"/>
        <v>0</v>
      </c>
      <c r="AP46" s="189">
        <f t="shared" si="19"/>
        <v>0</v>
      </c>
      <c r="AQ46" s="189">
        <f t="shared" si="19"/>
        <v>0</v>
      </c>
      <c r="AR46" s="189">
        <f t="shared" si="19"/>
        <v>0</v>
      </c>
      <c r="AS46" s="189">
        <f t="shared" si="19"/>
        <v>0</v>
      </c>
      <c r="AT46" s="189">
        <f t="shared" si="19"/>
        <v>0</v>
      </c>
      <c r="AU46" s="189">
        <f t="shared" si="19"/>
        <v>0</v>
      </c>
      <c r="AV46" s="189">
        <f t="shared" si="19"/>
        <v>0</v>
      </c>
      <c r="AW46" s="189">
        <f t="shared" si="19"/>
        <v>0</v>
      </c>
      <c r="AX46" s="189">
        <f t="shared" si="19"/>
        <v>0</v>
      </c>
      <c r="AY46" s="189">
        <f t="shared" si="19"/>
        <v>0</v>
      </c>
      <c r="AZ46" s="189">
        <f t="shared" si="19"/>
        <v>0</v>
      </c>
      <c r="BA46" s="189">
        <f t="shared" si="19"/>
        <v>0</v>
      </c>
      <c r="BB46" s="189">
        <f t="shared" si="19"/>
        <v>0</v>
      </c>
    </row>
    <row r="47" ht="15.75" customHeight="1">
      <c r="A47" s="191" t="s">
        <v>67</v>
      </c>
      <c r="B47" s="192"/>
      <c r="C47" s="193">
        <f t="shared" ref="C47:BB47" si="20">SUM(C44:C46)</f>
        <v>0</v>
      </c>
      <c r="D47" s="193">
        <f t="shared" si="20"/>
        <v>0</v>
      </c>
      <c r="E47" s="193">
        <f t="shared" si="20"/>
        <v>6384</v>
      </c>
      <c r="F47" s="193">
        <f t="shared" si="20"/>
        <v>20234</v>
      </c>
      <c r="G47" s="193">
        <f t="shared" si="20"/>
        <v>0</v>
      </c>
      <c r="H47" s="193">
        <f t="shared" si="20"/>
        <v>0</v>
      </c>
      <c r="I47" s="193">
        <f t="shared" si="20"/>
        <v>0</v>
      </c>
      <c r="J47" s="193">
        <f t="shared" si="20"/>
        <v>4975</v>
      </c>
      <c r="K47" s="193">
        <f t="shared" si="20"/>
        <v>0</v>
      </c>
      <c r="L47" s="193">
        <f t="shared" si="20"/>
        <v>0</v>
      </c>
      <c r="M47" s="193">
        <f t="shared" si="20"/>
        <v>0</v>
      </c>
      <c r="N47" s="193">
        <f t="shared" si="20"/>
        <v>0</v>
      </c>
      <c r="O47" s="193">
        <f t="shared" si="20"/>
        <v>0</v>
      </c>
      <c r="P47" s="193">
        <f t="shared" si="20"/>
        <v>0</v>
      </c>
      <c r="Q47" s="193">
        <f t="shared" si="20"/>
        <v>0</v>
      </c>
      <c r="R47" s="193">
        <f t="shared" si="20"/>
        <v>0</v>
      </c>
      <c r="S47" s="193">
        <f t="shared" si="20"/>
        <v>0</v>
      </c>
      <c r="T47" s="193">
        <f t="shared" si="20"/>
        <v>0</v>
      </c>
      <c r="U47" s="193">
        <f t="shared" si="20"/>
        <v>0</v>
      </c>
      <c r="V47" s="193">
        <f t="shared" si="20"/>
        <v>0</v>
      </c>
      <c r="W47" s="193">
        <f t="shared" si="20"/>
        <v>0</v>
      </c>
      <c r="X47" s="193">
        <f t="shared" si="20"/>
        <v>0</v>
      </c>
      <c r="Y47" s="193">
        <f t="shared" si="20"/>
        <v>0</v>
      </c>
      <c r="Z47" s="193">
        <f t="shared" si="20"/>
        <v>0</v>
      </c>
      <c r="AA47" s="193">
        <f t="shared" si="20"/>
        <v>0</v>
      </c>
      <c r="AB47" s="193">
        <f t="shared" si="20"/>
        <v>0</v>
      </c>
      <c r="AC47" s="193">
        <f t="shared" si="20"/>
        <v>0</v>
      </c>
      <c r="AD47" s="193">
        <f t="shared" si="20"/>
        <v>0</v>
      </c>
      <c r="AE47" s="193">
        <f t="shared" si="20"/>
        <v>0</v>
      </c>
      <c r="AF47" s="193">
        <f t="shared" si="20"/>
        <v>0</v>
      </c>
      <c r="AG47" s="193">
        <f t="shared" si="20"/>
        <v>0</v>
      </c>
      <c r="AH47" s="193">
        <f t="shared" si="20"/>
        <v>0</v>
      </c>
      <c r="AI47" s="193">
        <f t="shared" si="20"/>
        <v>0</v>
      </c>
      <c r="AJ47" s="193">
        <f t="shared" si="20"/>
        <v>0</v>
      </c>
      <c r="AK47" s="193">
        <f t="shared" si="20"/>
        <v>0</v>
      </c>
      <c r="AL47" s="193">
        <f t="shared" si="20"/>
        <v>0</v>
      </c>
      <c r="AM47" s="193">
        <f t="shared" si="20"/>
        <v>0</v>
      </c>
      <c r="AN47" s="193">
        <f t="shared" si="20"/>
        <v>0</v>
      </c>
      <c r="AO47" s="193">
        <f t="shared" si="20"/>
        <v>0</v>
      </c>
      <c r="AP47" s="193">
        <f t="shared" si="20"/>
        <v>0</v>
      </c>
      <c r="AQ47" s="193">
        <f t="shared" si="20"/>
        <v>0</v>
      </c>
      <c r="AR47" s="193">
        <f t="shared" si="20"/>
        <v>0</v>
      </c>
      <c r="AS47" s="193">
        <f t="shared" si="20"/>
        <v>0</v>
      </c>
      <c r="AT47" s="193">
        <f t="shared" si="20"/>
        <v>0</v>
      </c>
      <c r="AU47" s="193">
        <f t="shared" si="20"/>
        <v>0</v>
      </c>
      <c r="AV47" s="193">
        <f t="shared" si="20"/>
        <v>0</v>
      </c>
      <c r="AW47" s="193">
        <f t="shared" si="20"/>
        <v>0</v>
      </c>
      <c r="AX47" s="193">
        <f t="shared" si="20"/>
        <v>0</v>
      </c>
      <c r="AY47" s="193">
        <f t="shared" si="20"/>
        <v>0</v>
      </c>
      <c r="AZ47" s="193">
        <f t="shared" si="20"/>
        <v>0</v>
      </c>
      <c r="BA47" s="193">
        <f t="shared" si="20"/>
        <v>0</v>
      </c>
      <c r="BB47" s="193">
        <f t="shared" si="20"/>
        <v>0</v>
      </c>
    </row>
    <row r="48" ht="15.75" customHeight="1">
      <c r="A48" s="194"/>
      <c r="B48" s="195"/>
      <c r="C48" s="196"/>
      <c r="D48" s="197"/>
      <c r="E48" s="197"/>
      <c r="F48" s="198"/>
      <c r="G48" s="196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8"/>
      <c r="S48" s="196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8"/>
      <c r="AE48" s="196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8"/>
      <c r="AQ48" s="196"/>
      <c r="AR48" s="197"/>
      <c r="AS48" s="197"/>
      <c r="AT48" s="197"/>
      <c r="AU48" s="197"/>
      <c r="AV48" s="197"/>
      <c r="AW48" s="197"/>
      <c r="AX48" s="197"/>
      <c r="AY48" s="197"/>
      <c r="AZ48" s="197"/>
      <c r="BA48" s="197"/>
      <c r="BB48" s="198"/>
    </row>
    <row r="49" ht="15.75" customHeight="1">
      <c r="A49" s="199" t="s">
        <v>68</v>
      </c>
      <c r="B49" s="200"/>
      <c r="C49" s="201">
        <f t="shared" ref="C49:BB49" si="21">SUM(C29+C36+C41+C47)</f>
        <v>13080</v>
      </c>
      <c r="D49" s="202">
        <f t="shared" si="21"/>
        <v>20060</v>
      </c>
      <c r="E49" s="202">
        <f t="shared" si="21"/>
        <v>27164</v>
      </c>
      <c r="F49" s="203">
        <f t="shared" si="21"/>
        <v>103739</v>
      </c>
      <c r="G49" s="201">
        <f t="shared" si="21"/>
        <v>11790</v>
      </c>
      <c r="H49" s="202">
        <f t="shared" si="21"/>
        <v>11790</v>
      </c>
      <c r="I49" s="202">
        <f t="shared" si="21"/>
        <v>11790</v>
      </c>
      <c r="J49" s="202">
        <f t="shared" si="21"/>
        <v>18880</v>
      </c>
      <c r="K49" s="202">
        <f t="shared" si="21"/>
        <v>12780</v>
      </c>
      <c r="L49" s="202">
        <f t="shared" si="21"/>
        <v>12780</v>
      </c>
      <c r="M49" s="202">
        <f t="shared" si="21"/>
        <v>10380</v>
      </c>
      <c r="N49" s="202">
        <f t="shared" si="21"/>
        <v>10380</v>
      </c>
      <c r="O49" s="202">
        <f t="shared" si="21"/>
        <v>10380</v>
      </c>
      <c r="P49" s="202">
        <f t="shared" si="21"/>
        <v>11520</v>
      </c>
      <c r="Q49" s="202">
        <f t="shared" si="21"/>
        <v>11520</v>
      </c>
      <c r="R49" s="203">
        <f t="shared" si="21"/>
        <v>11520</v>
      </c>
      <c r="S49" s="201">
        <f t="shared" si="21"/>
        <v>12570</v>
      </c>
      <c r="T49" s="202">
        <f t="shared" si="21"/>
        <v>12570</v>
      </c>
      <c r="U49" s="202">
        <f t="shared" si="21"/>
        <v>12570</v>
      </c>
      <c r="V49" s="202">
        <f t="shared" si="21"/>
        <v>13200</v>
      </c>
      <c r="W49" s="202">
        <f t="shared" si="21"/>
        <v>13200</v>
      </c>
      <c r="X49" s="202">
        <f t="shared" si="21"/>
        <v>13200</v>
      </c>
      <c r="Y49" s="202">
        <f t="shared" si="21"/>
        <v>13200</v>
      </c>
      <c r="Z49" s="202">
        <f t="shared" si="21"/>
        <v>13200</v>
      </c>
      <c r="AA49" s="202">
        <f t="shared" si="21"/>
        <v>13200</v>
      </c>
      <c r="AB49" s="202">
        <f t="shared" si="21"/>
        <v>13200</v>
      </c>
      <c r="AC49" s="202">
        <f t="shared" si="21"/>
        <v>13200</v>
      </c>
      <c r="AD49" s="203">
        <f t="shared" si="21"/>
        <v>13200</v>
      </c>
      <c r="AE49" s="201">
        <f t="shared" si="21"/>
        <v>14250</v>
      </c>
      <c r="AF49" s="202">
        <f t="shared" si="21"/>
        <v>14250</v>
      </c>
      <c r="AG49" s="202">
        <f t="shared" si="21"/>
        <v>14250</v>
      </c>
      <c r="AH49" s="202">
        <f t="shared" si="21"/>
        <v>14250</v>
      </c>
      <c r="AI49" s="202">
        <f t="shared" si="21"/>
        <v>14250</v>
      </c>
      <c r="AJ49" s="202">
        <f t="shared" si="21"/>
        <v>14250</v>
      </c>
      <c r="AK49" s="202">
        <f t="shared" si="21"/>
        <v>14250</v>
      </c>
      <c r="AL49" s="202">
        <f t="shared" si="21"/>
        <v>14250</v>
      </c>
      <c r="AM49" s="202">
        <f t="shared" si="21"/>
        <v>14250</v>
      </c>
      <c r="AN49" s="202">
        <f t="shared" si="21"/>
        <v>15300</v>
      </c>
      <c r="AO49" s="202">
        <f t="shared" si="21"/>
        <v>15300</v>
      </c>
      <c r="AP49" s="203">
        <f t="shared" si="21"/>
        <v>15300</v>
      </c>
      <c r="AQ49" s="201">
        <f t="shared" si="21"/>
        <v>15300</v>
      </c>
      <c r="AR49" s="202">
        <f t="shared" si="21"/>
        <v>15300</v>
      </c>
      <c r="AS49" s="202">
        <f t="shared" si="21"/>
        <v>15300</v>
      </c>
      <c r="AT49" s="202">
        <f t="shared" si="21"/>
        <v>15300</v>
      </c>
      <c r="AU49" s="202">
        <f t="shared" si="21"/>
        <v>15300</v>
      </c>
      <c r="AV49" s="202">
        <f t="shared" si="21"/>
        <v>15300</v>
      </c>
      <c r="AW49" s="202">
        <f t="shared" si="21"/>
        <v>15300</v>
      </c>
      <c r="AX49" s="202">
        <f t="shared" si="21"/>
        <v>15300</v>
      </c>
      <c r="AY49" s="202">
        <f t="shared" si="21"/>
        <v>15300</v>
      </c>
      <c r="AZ49" s="202">
        <f t="shared" si="21"/>
        <v>15300</v>
      </c>
      <c r="BA49" s="202">
        <f t="shared" si="21"/>
        <v>15300</v>
      </c>
      <c r="BB49" s="204">
        <f t="shared" si="21"/>
        <v>15300</v>
      </c>
    </row>
    <row r="50" ht="15.75" customHeight="1">
      <c r="A50" s="18"/>
      <c r="B50" s="205"/>
      <c r="C50" s="206"/>
      <c r="D50" s="18"/>
      <c r="E50" s="18"/>
      <c r="F50" s="207"/>
      <c r="G50" s="206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207"/>
      <c r="S50" s="206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207"/>
      <c r="AE50" s="206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207"/>
      <c r="AQ50" s="206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207"/>
    </row>
    <row r="51" ht="15.75" customHeight="1">
      <c r="A51" s="18"/>
      <c r="B51" s="205"/>
      <c r="C51" s="208"/>
      <c r="D51" s="209"/>
      <c r="E51" s="209"/>
      <c r="F51" s="210"/>
      <c r="G51" s="208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10"/>
      <c r="S51" s="208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10"/>
      <c r="AE51" s="208"/>
      <c r="AF51" s="209"/>
      <c r="AG51" s="209"/>
      <c r="AH51" s="209"/>
      <c r="AI51" s="209"/>
      <c r="AJ51" s="209"/>
      <c r="AK51" s="209"/>
      <c r="AL51" s="209"/>
      <c r="AM51" s="209"/>
      <c r="AN51" s="209"/>
      <c r="AO51" s="209"/>
      <c r="AP51" s="210"/>
      <c r="AQ51" s="208"/>
      <c r="AR51" s="209"/>
      <c r="AS51" s="209"/>
      <c r="AT51" s="209"/>
      <c r="AU51" s="209"/>
      <c r="AV51" s="209"/>
      <c r="AW51" s="209"/>
      <c r="AX51" s="209"/>
      <c r="AY51" s="209"/>
      <c r="AZ51" s="209"/>
      <c r="BA51" s="209"/>
      <c r="BB51" s="210"/>
    </row>
    <row r="52" ht="18.0" customHeight="1">
      <c r="A52" s="211" t="s">
        <v>69</v>
      </c>
      <c r="B52" s="212"/>
      <c r="C52" s="213" t="s">
        <v>16</v>
      </c>
      <c r="D52" s="214" t="s">
        <v>17</v>
      </c>
      <c r="E52" s="214" t="s">
        <v>33</v>
      </c>
      <c r="F52" s="215" t="s">
        <v>19</v>
      </c>
      <c r="G52" s="213" t="s">
        <v>25</v>
      </c>
      <c r="H52" s="214" t="s">
        <v>26</v>
      </c>
      <c r="I52" s="214" t="s">
        <v>27</v>
      </c>
      <c r="J52" s="214" t="s">
        <v>28</v>
      </c>
      <c r="K52" s="214" t="s">
        <v>29</v>
      </c>
      <c r="L52" s="214" t="s">
        <v>30</v>
      </c>
      <c r="M52" s="214" t="s">
        <v>31</v>
      </c>
      <c r="N52" s="214" t="s">
        <v>32</v>
      </c>
      <c r="O52" s="214" t="s">
        <v>16</v>
      </c>
      <c r="P52" s="214" t="s">
        <v>17</v>
      </c>
      <c r="Q52" s="214" t="s">
        <v>33</v>
      </c>
      <c r="R52" s="215" t="s">
        <v>19</v>
      </c>
      <c r="S52" s="213" t="s">
        <v>25</v>
      </c>
      <c r="T52" s="214" t="s">
        <v>26</v>
      </c>
      <c r="U52" s="214" t="s">
        <v>27</v>
      </c>
      <c r="V52" s="214" t="s">
        <v>28</v>
      </c>
      <c r="W52" s="214" t="s">
        <v>29</v>
      </c>
      <c r="X52" s="214" t="s">
        <v>30</v>
      </c>
      <c r="Y52" s="214" t="s">
        <v>31</v>
      </c>
      <c r="Z52" s="214" t="s">
        <v>32</v>
      </c>
      <c r="AA52" s="214" t="s">
        <v>16</v>
      </c>
      <c r="AB52" s="214" t="s">
        <v>17</v>
      </c>
      <c r="AC52" s="214" t="s">
        <v>33</v>
      </c>
      <c r="AD52" s="215" t="s">
        <v>19</v>
      </c>
      <c r="AE52" s="213" t="s">
        <v>25</v>
      </c>
      <c r="AF52" s="214" t="s">
        <v>26</v>
      </c>
      <c r="AG52" s="214" t="s">
        <v>27</v>
      </c>
      <c r="AH52" s="214" t="s">
        <v>28</v>
      </c>
      <c r="AI52" s="214" t="s">
        <v>29</v>
      </c>
      <c r="AJ52" s="214" t="s">
        <v>30</v>
      </c>
      <c r="AK52" s="214" t="s">
        <v>31</v>
      </c>
      <c r="AL52" s="214" t="s">
        <v>32</v>
      </c>
      <c r="AM52" s="214" t="s">
        <v>16</v>
      </c>
      <c r="AN52" s="214" t="s">
        <v>17</v>
      </c>
      <c r="AO52" s="214" t="s">
        <v>33</v>
      </c>
      <c r="AP52" s="215" t="s">
        <v>19</v>
      </c>
      <c r="AQ52" s="213" t="s">
        <v>25</v>
      </c>
      <c r="AR52" s="214" t="s">
        <v>26</v>
      </c>
      <c r="AS52" s="214" t="s">
        <v>27</v>
      </c>
      <c r="AT52" s="214" t="s">
        <v>28</v>
      </c>
      <c r="AU52" s="214" t="s">
        <v>29</v>
      </c>
      <c r="AV52" s="214" t="s">
        <v>30</v>
      </c>
      <c r="AW52" s="214" t="s">
        <v>31</v>
      </c>
      <c r="AX52" s="214" t="s">
        <v>32</v>
      </c>
      <c r="AY52" s="214" t="s">
        <v>16</v>
      </c>
      <c r="AZ52" s="214" t="s">
        <v>17</v>
      </c>
      <c r="BA52" s="214" t="s">
        <v>33</v>
      </c>
      <c r="BB52" s="215" t="s">
        <v>19</v>
      </c>
    </row>
    <row r="53" ht="15.75" customHeight="1">
      <c r="A53" s="6"/>
      <c r="B53" s="216"/>
      <c r="C53" s="217"/>
      <c r="D53" s="218"/>
      <c r="E53" s="218"/>
      <c r="F53" s="219"/>
      <c r="G53" s="217"/>
      <c r="H53" s="218"/>
      <c r="I53" s="218"/>
      <c r="J53" s="218"/>
      <c r="K53" s="218"/>
      <c r="L53" s="218"/>
      <c r="M53" s="218"/>
      <c r="N53" s="218"/>
      <c r="O53" s="218"/>
      <c r="P53" s="218"/>
      <c r="Q53" s="218"/>
      <c r="R53" s="219"/>
      <c r="S53" s="220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2"/>
      <c r="AE53" s="220"/>
      <c r="AF53" s="221"/>
      <c r="AG53" s="221"/>
      <c r="AH53" s="221"/>
      <c r="AI53" s="221"/>
      <c r="AJ53" s="221"/>
      <c r="AK53" s="221"/>
      <c r="AL53" s="221"/>
      <c r="AM53" s="221"/>
      <c r="AN53" s="221"/>
      <c r="AO53" s="221"/>
      <c r="AP53" s="222"/>
      <c r="AQ53" s="220"/>
      <c r="AR53" s="221"/>
      <c r="AS53" s="221"/>
      <c r="AT53" s="221"/>
      <c r="AU53" s="221"/>
      <c r="AV53" s="221"/>
      <c r="AW53" s="221"/>
      <c r="AX53" s="221"/>
      <c r="AY53" s="221"/>
      <c r="AZ53" s="221"/>
      <c r="BA53" s="221"/>
      <c r="BB53" s="222"/>
    </row>
    <row r="54" ht="15.75" customHeight="1">
      <c r="A54" s="107" t="s">
        <v>70</v>
      </c>
      <c r="B54" s="223"/>
      <c r="C54" s="224"/>
      <c r="D54" s="225"/>
      <c r="E54" s="225"/>
      <c r="F54" s="226"/>
      <c r="G54" s="224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6"/>
      <c r="S54" s="227"/>
      <c r="T54" s="228"/>
      <c r="U54" s="228"/>
      <c r="V54" s="228"/>
      <c r="W54" s="228"/>
      <c r="X54" s="228"/>
      <c r="Y54" s="228"/>
      <c r="Z54" s="228"/>
      <c r="AA54" s="228"/>
      <c r="AB54" s="228"/>
      <c r="AC54" s="228"/>
      <c r="AD54" s="229"/>
      <c r="AE54" s="227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9"/>
      <c r="AQ54" s="227"/>
      <c r="AR54" s="228"/>
      <c r="AS54" s="228"/>
      <c r="AT54" s="228"/>
      <c r="AU54" s="228"/>
      <c r="AV54" s="228"/>
      <c r="AW54" s="228"/>
      <c r="AX54" s="228"/>
      <c r="AY54" s="228"/>
      <c r="AZ54" s="228"/>
      <c r="BA54" s="228"/>
      <c r="BB54" s="229"/>
    </row>
    <row r="55" ht="15.75" customHeight="1">
      <c r="A55" s="117" t="s">
        <v>71</v>
      </c>
      <c r="B55" s="223"/>
      <c r="C55" s="230">
        <v>0.0</v>
      </c>
      <c r="D55" s="231">
        <v>0.0</v>
      </c>
      <c r="E55" s="231">
        <v>0.0</v>
      </c>
      <c r="F55" s="232">
        <v>0.0</v>
      </c>
      <c r="G55" s="230">
        <v>0.0</v>
      </c>
      <c r="H55" s="231">
        <v>0.0</v>
      </c>
      <c r="I55" s="231">
        <v>0.0</v>
      </c>
      <c r="J55" s="231">
        <v>0.0</v>
      </c>
      <c r="K55" s="231">
        <v>0.0</v>
      </c>
      <c r="L55" s="231">
        <v>0.0</v>
      </c>
      <c r="M55" s="231">
        <v>0.0</v>
      </c>
      <c r="N55" s="231">
        <v>0.0</v>
      </c>
      <c r="O55" s="231">
        <v>0.0</v>
      </c>
      <c r="P55" s="231">
        <v>0.0</v>
      </c>
      <c r="Q55" s="231">
        <v>0.0</v>
      </c>
      <c r="R55" s="232">
        <v>0.0</v>
      </c>
      <c r="S55" s="230">
        <v>0.0</v>
      </c>
      <c r="T55" s="231">
        <v>0.0</v>
      </c>
      <c r="U55" s="231">
        <v>0.0</v>
      </c>
      <c r="V55" s="231">
        <v>0.0</v>
      </c>
      <c r="W55" s="231">
        <v>0.0</v>
      </c>
      <c r="X55" s="231">
        <v>0.0</v>
      </c>
      <c r="Y55" s="231">
        <v>0.0</v>
      </c>
      <c r="Z55" s="231">
        <v>0.0</v>
      </c>
      <c r="AA55" s="231">
        <v>0.0</v>
      </c>
      <c r="AB55" s="231">
        <v>0.0</v>
      </c>
      <c r="AC55" s="231">
        <v>0.0</v>
      </c>
      <c r="AD55" s="232">
        <v>0.0</v>
      </c>
      <c r="AE55" s="230">
        <v>0.0</v>
      </c>
      <c r="AF55" s="231">
        <v>0.0</v>
      </c>
      <c r="AG55" s="231">
        <v>0.0</v>
      </c>
      <c r="AH55" s="231">
        <v>0.0</v>
      </c>
      <c r="AI55" s="231">
        <v>0.0</v>
      </c>
      <c r="AJ55" s="231">
        <v>0.0</v>
      </c>
      <c r="AK55" s="231">
        <v>0.0</v>
      </c>
      <c r="AL55" s="231">
        <v>0.0</v>
      </c>
      <c r="AM55" s="231">
        <v>0.0</v>
      </c>
      <c r="AN55" s="231">
        <v>0.0</v>
      </c>
      <c r="AO55" s="231">
        <v>0.0</v>
      </c>
      <c r="AP55" s="232">
        <v>0.0</v>
      </c>
      <c r="AQ55" s="230">
        <v>0.0</v>
      </c>
      <c r="AR55" s="231">
        <v>0.0</v>
      </c>
      <c r="AS55" s="231">
        <v>0.0</v>
      </c>
      <c r="AT55" s="231">
        <v>0.0</v>
      </c>
      <c r="AU55" s="231">
        <v>0.0</v>
      </c>
      <c r="AV55" s="231">
        <v>0.0</v>
      </c>
      <c r="AW55" s="231">
        <v>0.0</v>
      </c>
      <c r="AX55" s="231">
        <v>0.0</v>
      </c>
      <c r="AY55" s="231">
        <v>0.0</v>
      </c>
      <c r="AZ55" s="231">
        <v>0.0</v>
      </c>
      <c r="BA55" s="231">
        <v>0.0</v>
      </c>
      <c r="BB55" s="233">
        <v>0.0</v>
      </c>
    </row>
    <row r="56" ht="15.75" customHeight="1">
      <c r="A56" s="117" t="s">
        <v>72</v>
      </c>
      <c r="B56" s="223"/>
      <c r="C56" s="230">
        <v>0.0</v>
      </c>
      <c r="D56" s="231">
        <v>0.0</v>
      </c>
      <c r="E56" s="231">
        <v>0.0</v>
      </c>
      <c r="F56" s="232">
        <v>0.0</v>
      </c>
      <c r="G56" s="230">
        <v>0.0</v>
      </c>
      <c r="H56" s="231">
        <v>0.0</v>
      </c>
      <c r="I56" s="231">
        <v>0.0</v>
      </c>
      <c r="J56" s="231">
        <v>0.0</v>
      </c>
      <c r="K56" s="231">
        <v>0.0</v>
      </c>
      <c r="L56" s="231">
        <v>0.0</v>
      </c>
      <c r="M56" s="231">
        <v>0.0</v>
      </c>
      <c r="N56" s="231">
        <v>0.0</v>
      </c>
      <c r="O56" s="231">
        <v>0.0</v>
      </c>
      <c r="P56" s="231">
        <v>0.0</v>
      </c>
      <c r="Q56" s="231">
        <v>0.0</v>
      </c>
      <c r="R56" s="232">
        <v>0.0</v>
      </c>
      <c r="S56" s="230">
        <v>0.0</v>
      </c>
      <c r="T56" s="231">
        <v>0.0</v>
      </c>
      <c r="U56" s="231">
        <v>0.0</v>
      </c>
      <c r="V56" s="231">
        <v>0.0</v>
      </c>
      <c r="W56" s="231">
        <v>0.0</v>
      </c>
      <c r="X56" s="231">
        <v>0.0</v>
      </c>
      <c r="Y56" s="231">
        <v>0.0</v>
      </c>
      <c r="Z56" s="231">
        <v>0.0</v>
      </c>
      <c r="AA56" s="231">
        <v>0.0</v>
      </c>
      <c r="AB56" s="231">
        <v>0.0</v>
      </c>
      <c r="AC56" s="231">
        <v>0.0</v>
      </c>
      <c r="AD56" s="232">
        <v>0.0</v>
      </c>
      <c r="AE56" s="230">
        <v>0.0</v>
      </c>
      <c r="AF56" s="231">
        <v>0.0</v>
      </c>
      <c r="AG56" s="231">
        <v>0.0</v>
      </c>
      <c r="AH56" s="231">
        <v>0.0</v>
      </c>
      <c r="AI56" s="231">
        <v>0.0</v>
      </c>
      <c r="AJ56" s="231">
        <v>0.0</v>
      </c>
      <c r="AK56" s="231">
        <v>0.0</v>
      </c>
      <c r="AL56" s="231">
        <v>0.0</v>
      </c>
      <c r="AM56" s="231">
        <v>0.0</v>
      </c>
      <c r="AN56" s="231">
        <v>0.0</v>
      </c>
      <c r="AO56" s="231">
        <v>0.0</v>
      </c>
      <c r="AP56" s="232">
        <v>0.0</v>
      </c>
      <c r="AQ56" s="230">
        <v>0.0</v>
      </c>
      <c r="AR56" s="231">
        <v>0.0</v>
      </c>
      <c r="AS56" s="231">
        <v>0.0</v>
      </c>
      <c r="AT56" s="231">
        <v>0.0</v>
      </c>
      <c r="AU56" s="231">
        <v>0.0</v>
      </c>
      <c r="AV56" s="231">
        <v>0.0</v>
      </c>
      <c r="AW56" s="231">
        <v>0.0</v>
      </c>
      <c r="AX56" s="231">
        <v>0.0</v>
      </c>
      <c r="AY56" s="231">
        <v>0.0</v>
      </c>
      <c r="AZ56" s="231">
        <v>0.0</v>
      </c>
      <c r="BA56" s="231">
        <v>0.0</v>
      </c>
      <c r="BB56" s="233">
        <v>0.0</v>
      </c>
    </row>
    <row r="57" ht="15.75" customHeight="1">
      <c r="A57" s="117" t="s">
        <v>73</v>
      </c>
      <c r="B57" s="223"/>
      <c r="C57" s="230">
        <v>0.0</v>
      </c>
      <c r="D57" s="231">
        <v>0.0</v>
      </c>
      <c r="E57" s="231">
        <v>0.0</v>
      </c>
      <c r="F57" s="232">
        <v>0.0</v>
      </c>
      <c r="G57" s="230">
        <v>0.0</v>
      </c>
      <c r="H57" s="231">
        <v>0.0</v>
      </c>
      <c r="I57" s="231">
        <v>0.0</v>
      </c>
      <c r="J57" s="231">
        <v>0.0</v>
      </c>
      <c r="K57" s="231">
        <v>0.0</v>
      </c>
      <c r="L57" s="231">
        <v>0.0</v>
      </c>
      <c r="M57" s="231">
        <v>0.0</v>
      </c>
      <c r="N57" s="231">
        <v>0.0</v>
      </c>
      <c r="O57" s="231">
        <v>0.0</v>
      </c>
      <c r="P57" s="231">
        <v>0.0</v>
      </c>
      <c r="Q57" s="231">
        <v>0.0</v>
      </c>
      <c r="R57" s="232">
        <v>0.0</v>
      </c>
      <c r="S57" s="230">
        <v>0.0</v>
      </c>
      <c r="T57" s="231">
        <v>0.0</v>
      </c>
      <c r="U57" s="231">
        <v>0.0</v>
      </c>
      <c r="V57" s="231">
        <v>0.0</v>
      </c>
      <c r="W57" s="231">
        <v>0.0</v>
      </c>
      <c r="X57" s="231">
        <v>0.0</v>
      </c>
      <c r="Y57" s="231">
        <v>0.0</v>
      </c>
      <c r="Z57" s="231">
        <v>0.0</v>
      </c>
      <c r="AA57" s="231">
        <v>0.0</v>
      </c>
      <c r="AB57" s="231">
        <v>0.0</v>
      </c>
      <c r="AC57" s="231">
        <v>0.0</v>
      </c>
      <c r="AD57" s="232">
        <v>0.0</v>
      </c>
      <c r="AE57" s="230">
        <v>0.0</v>
      </c>
      <c r="AF57" s="231">
        <v>0.0</v>
      </c>
      <c r="AG57" s="231">
        <v>0.0</v>
      </c>
      <c r="AH57" s="231">
        <v>0.0</v>
      </c>
      <c r="AI57" s="231">
        <v>0.0</v>
      </c>
      <c r="AJ57" s="231">
        <v>0.0</v>
      </c>
      <c r="AK57" s="231">
        <v>0.0</v>
      </c>
      <c r="AL57" s="231">
        <v>0.0</v>
      </c>
      <c r="AM57" s="231">
        <v>0.0</v>
      </c>
      <c r="AN57" s="231">
        <v>0.0</v>
      </c>
      <c r="AO57" s="231">
        <v>0.0</v>
      </c>
      <c r="AP57" s="232">
        <v>0.0</v>
      </c>
      <c r="AQ57" s="230">
        <v>0.0</v>
      </c>
      <c r="AR57" s="231">
        <v>0.0</v>
      </c>
      <c r="AS57" s="231">
        <v>0.0</v>
      </c>
      <c r="AT57" s="231">
        <v>0.0</v>
      </c>
      <c r="AU57" s="231">
        <v>0.0</v>
      </c>
      <c r="AV57" s="231">
        <v>0.0</v>
      </c>
      <c r="AW57" s="231">
        <v>0.0</v>
      </c>
      <c r="AX57" s="231">
        <v>0.0</v>
      </c>
      <c r="AY57" s="231">
        <v>0.0</v>
      </c>
      <c r="AZ57" s="231">
        <v>0.0</v>
      </c>
      <c r="BA57" s="231">
        <v>0.0</v>
      </c>
      <c r="BB57" s="233">
        <v>0.0</v>
      </c>
    </row>
    <row r="58" ht="15.75" customHeight="1">
      <c r="A58" s="117" t="s">
        <v>74</v>
      </c>
      <c r="B58" s="223"/>
      <c r="C58" s="230">
        <v>0.0</v>
      </c>
      <c r="D58" s="231">
        <v>0.0</v>
      </c>
      <c r="E58" s="231">
        <v>0.0</v>
      </c>
      <c r="F58" s="232">
        <v>0.0</v>
      </c>
      <c r="G58" s="230">
        <v>0.0</v>
      </c>
      <c r="H58" s="231">
        <v>0.0</v>
      </c>
      <c r="I58" s="231">
        <v>0.0</v>
      </c>
      <c r="J58" s="231">
        <v>0.0</v>
      </c>
      <c r="K58" s="231">
        <v>0.0</v>
      </c>
      <c r="L58" s="231">
        <v>0.0</v>
      </c>
      <c r="M58" s="231">
        <v>0.0</v>
      </c>
      <c r="N58" s="231">
        <v>0.0</v>
      </c>
      <c r="O58" s="231">
        <v>0.0</v>
      </c>
      <c r="P58" s="231">
        <v>0.0</v>
      </c>
      <c r="Q58" s="231">
        <v>0.0</v>
      </c>
      <c r="R58" s="232">
        <v>0.0</v>
      </c>
      <c r="S58" s="230">
        <v>0.0</v>
      </c>
      <c r="T58" s="231">
        <v>0.0</v>
      </c>
      <c r="U58" s="231">
        <v>0.0</v>
      </c>
      <c r="V58" s="231">
        <v>0.0</v>
      </c>
      <c r="W58" s="231">
        <v>0.0</v>
      </c>
      <c r="X58" s="231">
        <v>0.0</v>
      </c>
      <c r="Y58" s="231">
        <v>0.0</v>
      </c>
      <c r="Z58" s="231">
        <v>0.0</v>
      </c>
      <c r="AA58" s="231">
        <v>0.0</v>
      </c>
      <c r="AB58" s="231">
        <v>0.0</v>
      </c>
      <c r="AC58" s="231">
        <v>0.0</v>
      </c>
      <c r="AD58" s="232">
        <v>0.0</v>
      </c>
      <c r="AE58" s="230">
        <v>0.0</v>
      </c>
      <c r="AF58" s="231">
        <v>0.0</v>
      </c>
      <c r="AG58" s="231">
        <v>0.0</v>
      </c>
      <c r="AH58" s="231">
        <v>0.0</v>
      </c>
      <c r="AI58" s="231">
        <v>0.0</v>
      </c>
      <c r="AJ58" s="231">
        <v>0.0</v>
      </c>
      <c r="AK58" s="231">
        <v>0.0</v>
      </c>
      <c r="AL58" s="231">
        <v>0.0</v>
      </c>
      <c r="AM58" s="231">
        <v>0.0</v>
      </c>
      <c r="AN58" s="231">
        <v>0.0</v>
      </c>
      <c r="AO58" s="231">
        <v>0.0</v>
      </c>
      <c r="AP58" s="232">
        <v>0.0</v>
      </c>
      <c r="AQ58" s="230">
        <v>0.0</v>
      </c>
      <c r="AR58" s="231">
        <v>0.0</v>
      </c>
      <c r="AS58" s="231">
        <v>0.0</v>
      </c>
      <c r="AT58" s="231">
        <v>0.0</v>
      </c>
      <c r="AU58" s="231">
        <v>0.0</v>
      </c>
      <c r="AV58" s="231">
        <v>0.0</v>
      </c>
      <c r="AW58" s="231">
        <v>0.0</v>
      </c>
      <c r="AX58" s="231">
        <v>0.0</v>
      </c>
      <c r="AY58" s="231">
        <v>0.0</v>
      </c>
      <c r="AZ58" s="231">
        <v>0.0</v>
      </c>
      <c r="BA58" s="231">
        <v>0.0</v>
      </c>
      <c r="BB58" s="233">
        <v>0.0</v>
      </c>
    </row>
    <row r="59" ht="15.75" customHeight="1">
      <c r="A59" s="117" t="s">
        <v>75</v>
      </c>
      <c r="B59" s="223"/>
      <c r="C59" s="230">
        <v>0.0</v>
      </c>
      <c r="D59" s="231">
        <v>0.0</v>
      </c>
      <c r="E59" s="231">
        <v>0.0</v>
      </c>
      <c r="F59" s="232">
        <v>0.0</v>
      </c>
      <c r="G59" s="230">
        <v>0.0</v>
      </c>
      <c r="H59" s="231">
        <v>0.0</v>
      </c>
      <c r="I59" s="231">
        <v>0.0</v>
      </c>
      <c r="J59" s="231">
        <v>0.0</v>
      </c>
      <c r="K59" s="231">
        <v>0.0</v>
      </c>
      <c r="L59" s="231">
        <v>0.0</v>
      </c>
      <c r="M59" s="231">
        <v>0.0</v>
      </c>
      <c r="N59" s="231">
        <v>0.0</v>
      </c>
      <c r="O59" s="231">
        <v>0.0</v>
      </c>
      <c r="P59" s="231">
        <v>0.0</v>
      </c>
      <c r="Q59" s="231">
        <v>0.0</v>
      </c>
      <c r="R59" s="232">
        <v>0.0</v>
      </c>
      <c r="S59" s="230">
        <v>0.0</v>
      </c>
      <c r="T59" s="231">
        <v>0.0</v>
      </c>
      <c r="U59" s="231">
        <v>0.0</v>
      </c>
      <c r="V59" s="231">
        <v>0.0</v>
      </c>
      <c r="W59" s="231">
        <v>0.0</v>
      </c>
      <c r="X59" s="231">
        <v>0.0</v>
      </c>
      <c r="Y59" s="231">
        <v>0.0</v>
      </c>
      <c r="Z59" s="231">
        <v>0.0</v>
      </c>
      <c r="AA59" s="231">
        <v>0.0</v>
      </c>
      <c r="AB59" s="231">
        <v>0.0</v>
      </c>
      <c r="AC59" s="231">
        <v>0.0</v>
      </c>
      <c r="AD59" s="232">
        <v>0.0</v>
      </c>
      <c r="AE59" s="230">
        <v>0.0</v>
      </c>
      <c r="AF59" s="231">
        <v>0.0</v>
      </c>
      <c r="AG59" s="231">
        <v>0.0</v>
      </c>
      <c r="AH59" s="231">
        <v>0.0</v>
      </c>
      <c r="AI59" s="231">
        <v>0.0</v>
      </c>
      <c r="AJ59" s="231">
        <v>0.0</v>
      </c>
      <c r="AK59" s="231">
        <v>0.0</v>
      </c>
      <c r="AL59" s="231">
        <v>0.0</v>
      </c>
      <c r="AM59" s="231">
        <v>0.0</v>
      </c>
      <c r="AN59" s="231">
        <v>0.0</v>
      </c>
      <c r="AO59" s="231">
        <v>0.0</v>
      </c>
      <c r="AP59" s="232">
        <v>0.0</v>
      </c>
      <c r="AQ59" s="230">
        <v>0.0</v>
      </c>
      <c r="AR59" s="231">
        <v>0.0</v>
      </c>
      <c r="AS59" s="231">
        <v>0.0</v>
      </c>
      <c r="AT59" s="231">
        <v>0.0</v>
      </c>
      <c r="AU59" s="231">
        <v>0.0</v>
      </c>
      <c r="AV59" s="231">
        <v>0.0</v>
      </c>
      <c r="AW59" s="231">
        <v>0.0</v>
      </c>
      <c r="AX59" s="231">
        <v>0.0</v>
      </c>
      <c r="AY59" s="231">
        <v>0.0</v>
      </c>
      <c r="AZ59" s="231">
        <v>0.0</v>
      </c>
      <c r="BA59" s="231">
        <v>0.0</v>
      </c>
      <c r="BB59" s="233">
        <v>0.0</v>
      </c>
    </row>
    <row r="60" ht="15.75" customHeight="1">
      <c r="A60" s="117"/>
      <c r="B60" s="223"/>
      <c r="C60" s="230"/>
      <c r="D60" s="231"/>
      <c r="E60" s="231"/>
      <c r="F60" s="234"/>
      <c r="G60" s="230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4"/>
      <c r="S60" s="230"/>
      <c r="T60" s="231"/>
      <c r="U60" s="231"/>
      <c r="V60" s="231"/>
      <c r="W60" s="231"/>
      <c r="X60" s="231"/>
      <c r="Y60" s="231"/>
      <c r="Z60" s="231"/>
      <c r="AA60" s="231"/>
      <c r="AB60" s="231"/>
      <c r="AC60" s="231"/>
      <c r="AD60" s="234"/>
      <c r="AE60" s="230"/>
      <c r="AF60" s="231"/>
      <c r="AG60" s="231"/>
      <c r="AH60" s="231"/>
      <c r="AI60" s="231"/>
      <c r="AJ60" s="231"/>
      <c r="AK60" s="231"/>
      <c r="AL60" s="231"/>
      <c r="AM60" s="231"/>
      <c r="AN60" s="231"/>
      <c r="AO60" s="231"/>
      <c r="AP60" s="234"/>
      <c r="AQ60" s="230"/>
      <c r="AR60" s="231"/>
      <c r="AS60" s="231"/>
      <c r="AT60" s="231"/>
      <c r="AU60" s="231"/>
      <c r="AV60" s="231"/>
      <c r="AW60" s="231"/>
      <c r="AX60" s="231"/>
      <c r="AY60" s="231"/>
      <c r="AZ60" s="231"/>
      <c r="BA60" s="231"/>
      <c r="BB60" s="235"/>
    </row>
    <row r="61" ht="15.75" customHeight="1">
      <c r="A61" s="236" t="s">
        <v>76</v>
      </c>
      <c r="B61" s="223"/>
      <c r="C61" s="230">
        <f t="shared" ref="C61:BB61" si="22">SUM(C55:C60)</f>
        <v>0</v>
      </c>
      <c r="D61" s="230">
        <f t="shared" si="22"/>
        <v>0</v>
      </c>
      <c r="E61" s="230">
        <f t="shared" si="22"/>
        <v>0</v>
      </c>
      <c r="F61" s="230">
        <f t="shared" si="22"/>
        <v>0</v>
      </c>
      <c r="G61" s="230">
        <f t="shared" si="22"/>
        <v>0</v>
      </c>
      <c r="H61" s="230">
        <f t="shared" si="22"/>
        <v>0</v>
      </c>
      <c r="I61" s="230">
        <f t="shared" si="22"/>
        <v>0</v>
      </c>
      <c r="J61" s="230">
        <f t="shared" si="22"/>
        <v>0</v>
      </c>
      <c r="K61" s="230">
        <f t="shared" si="22"/>
        <v>0</v>
      </c>
      <c r="L61" s="230">
        <f t="shared" si="22"/>
        <v>0</v>
      </c>
      <c r="M61" s="230">
        <f t="shared" si="22"/>
        <v>0</v>
      </c>
      <c r="N61" s="230">
        <f t="shared" si="22"/>
        <v>0</v>
      </c>
      <c r="O61" s="230">
        <f t="shared" si="22"/>
        <v>0</v>
      </c>
      <c r="P61" s="230">
        <f t="shared" si="22"/>
        <v>0</v>
      </c>
      <c r="Q61" s="230">
        <f t="shared" si="22"/>
        <v>0</v>
      </c>
      <c r="R61" s="230">
        <f t="shared" si="22"/>
        <v>0</v>
      </c>
      <c r="S61" s="230">
        <f t="shared" si="22"/>
        <v>0</v>
      </c>
      <c r="T61" s="230">
        <f t="shared" si="22"/>
        <v>0</v>
      </c>
      <c r="U61" s="230">
        <f t="shared" si="22"/>
        <v>0</v>
      </c>
      <c r="V61" s="230">
        <f t="shared" si="22"/>
        <v>0</v>
      </c>
      <c r="W61" s="230">
        <f t="shared" si="22"/>
        <v>0</v>
      </c>
      <c r="X61" s="230">
        <f t="shared" si="22"/>
        <v>0</v>
      </c>
      <c r="Y61" s="230">
        <f t="shared" si="22"/>
        <v>0</v>
      </c>
      <c r="Z61" s="230">
        <f t="shared" si="22"/>
        <v>0</v>
      </c>
      <c r="AA61" s="230">
        <f t="shared" si="22"/>
        <v>0</v>
      </c>
      <c r="AB61" s="230">
        <f t="shared" si="22"/>
        <v>0</v>
      </c>
      <c r="AC61" s="230">
        <f t="shared" si="22"/>
        <v>0</v>
      </c>
      <c r="AD61" s="230">
        <f t="shared" si="22"/>
        <v>0</v>
      </c>
      <c r="AE61" s="230">
        <f t="shared" si="22"/>
        <v>0</v>
      </c>
      <c r="AF61" s="230">
        <f t="shared" si="22"/>
        <v>0</v>
      </c>
      <c r="AG61" s="230">
        <f t="shared" si="22"/>
        <v>0</v>
      </c>
      <c r="AH61" s="230">
        <f t="shared" si="22"/>
        <v>0</v>
      </c>
      <c r="AI61" s="230">
        <f t="shared" si="22"/>
        <v>0</v>
      </c>
      <c r="AJ61" s="230">
        <f t="shared" si="22"/>
        <v>0</v>
      </c>
      <c r="AK61" s="230">
        <f t="shared" si="22"/>
        <v>0</v>
      </c>
      <c r="AL61" s="230">
        <f t="shared" si="22"/>
        <v>0</v>
      </c>
      <c r="AM61" s="230">
        <f t="shared" si="22"/>
        <v>0</v>
      </c>
      <c r="AN61" s="230">
        <f t="shared" si="22"/>
        <v>0</v>
      </c>
      <c r="AO61" s="230">
        <f t="shared" si="22"/>
        <v>0</v>
      </c>
      <c r="AP61" s="230">
        <f t="shared" si="22"/>
        <v>0</v>
      </c>
      <c r="AQ61" s="230">
        <f t="shared" si="22"/>
        <v>0</v>
      </c>
      <c r="AR61" s="230">
        <f t="shared" si="22"/>
        <v>0</v>
      </c>
      <c r="AS61" s="230">
        <f t="shared" si="22"/>
        <v>0</v>
      </c>
      <c r="AT61" s="230">
        <f t="shared" si="22"/>
        <v>0</v>
      </c>
      <c r="AU61" s="230">
        <f t="shared" si="22"/>
        <v>0</v>
      </c>
      <c r="AV61" s="230">
        <f t="shared" si="22"/>
        <v>0</v>
      </c>
      <c r="AW61" s="230">
        <f t="shared" si="22"/>
        <v>0</v>
      </c>
      <c r="AX61" s="230">
        <f t="shared" si="22"/>
        <v>0</v>
      </c>
      <c r="AY61" s="230">
        <f t="shared" si="22"/>
        <v>0</v>
      </c>
      <c r="AZ61" s="230">
        <f t="shared" si="22"/>
        <v>0</v>
      </c>
      <c r="BA61" s="230">
        <f t="shared" si="22"/>
        <v>0</v>
      </c>
      <c r="BB61" s="230">
        <f t="shared" si="22"/>
        <v>0</v>
      </c>
    </row>
    <row r="62" ht="15.75" customHeight="1">
      <c r="A62" s="237"/>
      <c r="B62" s="238"/>
      <c r="C62" s="217"/>
      <c r="D62" s="218"/>
      <c r="E62" s="218"/>
      <c r="F62" s="219"/>
      <c r="G62" s="217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9"/>
      <c r="S62" s="220"/>
      <c r="T62" s="221"/>
      <c r="U62" s="221"/>
      <c r="V62" s="221"/>
      <c r="W62" s="221"/>
      <c r="X62" s="221"/>
      <c r="Y62" s="221"/>
      <c r="Z62" s="221"/>
      <c r="AA62" s="221"/>
      <c r="AB62" s="221"/>
      <c r="AC62" s="221"/>
      <c r="AD62" s="222"/>
      <c r="AE62" s="220"/>
      <c r="AF62" s="221"/>
      <c r="AG62" s="221"/>
      <c r="AH62" s="221"/>
      <c r="AI62" s="221"/>
      <c r="AJ62" s="221"/>
      <c r="AK62" s="221"/>
      <c r="AL62" s="221"/>
      <c r="AM62" s="221"/>
      <c r="AN62" s="221"/>
      <c r="AO62" s="221"/>
      <c r="AP62" s="222"/>
      <c r="AQ62" s="220"/>
      <c r="AR62" s="221"/>
      <c r="AS62" s="221"/>
      <c r="AT62" s="221"/>
      <c r="AU62" s="221"/>
      <c r="AV62" s="221"/>
      <c r="AW62" s="221"/>
      <c r="AX62" s="221"/>
      <c r="AY62" s="221"/>
      <c r="AZ62" s="221"/>
      <c r="BA62" s="221"/>
      <c r="BB62" s="222"/>
    </row>
    <row r="63" ht="15.75" customHeight="1">
      <c r="A63" s="239" t="s">
        <v>77</v>
      </c>
      <c r="B63" s="240"/>
      <c r="C63" s="241"/>
      <c r="D63" s="242"/>
      <c r="E63" s="242"/>
      <c r="F63" s="243"/>
      <c r="G63" s="241"/>
      <c r="H63" s="242"/>
      <c r="I63" s="242"/>
      <c r="J63" s="242"/>
      <c r="K63" s="242"/>
      <c r="L63" s="242"/>
      <c r="M63" s="242"/>
      <c r="N63" s="242"/>
      <c r="O63" s="242"/>
      <c r="P63" s="242"/>
      <c r="Q63" s="242"/>
      <c r="R63" s="243"/>
      <c r="S63" s="244"/>
      <c r="T63" s="245"/>
      <c r="U63" s="245"/>
      <c r="V63" s="245"/>
      <c r="W63" s="245"/>
      <c r="X63" s="245"/>
      <c r="Y63" s="245"/>
      <c r="Z63" s="245"/>
      <c r="AA63" s="245"/>
      <c r="AB63" s="245"/>
      <c r="AC63" s="245"/>
      <c r="AD63" s="246"/>
      <c r="AE63" s="244"/>
      <c r="AF63" s="245"/>
      <c r="AG63" s="245"/>
      <c r="AH63" s="245"/>
      <c r="AI63" s="245"/>
      <c r="AJ63" s="245"/>
      <c r="AK63" s="245"/>
      <c r="AL63" s="245"/>
      <c r="AM63" s="245"/>
      <c r="AN63" s="245"/>
      <c r="AO63" s="245"/>
      <c r="AP63" s="246"/>
      <c r="AQ63" s="244"/>
      <c r="AR63" s="245"/>
      <c r="AS63" s="245"/>
      <c r="AT63" s="245"/>
      <c r="AU63" s="245"/>
      <c r="AV63" s="245"/>
      <c r="AW63" s="245"/>
      <c r="AX63" s="245"/>
      <c r="AY63" s="245"/>
      <c r="AZ63" s="245"/>
      <c r="BA63" s="245"/>
      <c r="BB63" s="246"/>
    </row>
    <row r="64" ht="15.75" customHeight="1">
      <c r="A64" s="247" t="s">
        <v>78</v>
      </c>
      <c r="B64" s="248">
        <v>0.0</v>
      </c>
      <c r="C64" s="249">
        <f t="shared" ref="C64:BB64" si="23">B64</f>
        <v>0</v>
      </c>
      <c r="D64" s="249">
        <f t="shared" si="23"/>
        <v>0</v>
      </c>
      <c r="E64" s="249">
        <f t="shared" si="23"/>
        <v>0</v>
      </c>
      <c r="F64" s="249">
        <f t="shared" si="23"/>
        <v>0</v>
      </c>
      <c r="G64" s="249">
        <f t="shared" si="23"/>
        <v>0</v>
      </c>
      <c r="H64" s="249">
        <f t="shared" si="23"/>
        <v>0</v>
      </c>
      <c r="I64" s="249">
        <f t="shared" si="23"/>
        <v>0</v>
      </c>
      <c r="J64" s="249">
        <f t="shared" si="23"/>
        <v>0</v>
      </c>
      <c r="K64" s="249">
        <f t="shared" si="23"/>
        <v>0</v>
      </c>
      <c r="L64" s="249">
        <f t="shared" si="23"/>
        <v>0</v>
      </c>
      <c r="M64" s="249">
        <f t="shared" si="23"/>
        <v>0</v>
      </c>
      <c r="N64" s="249">
        <f t="shared" si="23"/>
        <v>0</v>
      </c>
      <c r="O64" s="249">
        <f t="shared" si="23"/>
        <v>0</v>
      </c>
      <c r="P64" s="249">
        <f t="shared" si="23"/>
        <v>0</v>
      </c>
      <c r="Q64" s="249">
        <f t="shared" si="23"/>
        <v>0</v>
      </c>
      <c r="R64" s="249">
        <f t="shared" si="23"/>
        <v>0</v>
      </c>
      <c r="S64" s="249">
        <f t="shared" si="23"/>
        <v>0</v>
      </c>
      <c r="T64" s="249">
        <f t="shared" si="23"/>
        <v>0</v>
      </c>
      <c r="U64" s="249">
        <f t="shared" si="23"/>
        <v>0</v>
      </c>
      <c r="V64" s="249">
        <f t="shared" si="23"/>
        <v>0</v>
      </c>
      <c r="W64" s="249">
        <f t="shared" si="23"/>
        <v>0</v>
      </c>
      <c r="X64" s="249">
        <f t="shared" si="23"/>
        <v>0</v>
      </c>
      <c r="Y64" s="249">
        <f t="shared" si="23"/>
        <v>0</v>
      </c>
      <c r="Z64" s="249">
        <f t="shared" si="23"/>
        <v>0</v>
      </c>
      <c r="AA64" s="249">
        <f t="shared" si="23"/>
        <v>0</v>
      </c>
      <c r="AB64" s="249">
        <f t="shared" si="23"/>
        <v>0</v>
      </c>
      <c r="AC64" s="249">
        <f t="shared" si="23"/>
        <v>0</v>
      </c>
      <c r="AD64" s="249">
        <f t="shared" si="23"/>
        <v>0</v>
      </c>
      <c r="AE64" s="249">
        <f t="shared" si="23"/>
        <v>0</v>
      </c>
      <c r="AF64" s="249">
        <f t="shared" si="23"/>
        <v>0</v>
      </c>
      <c r="AG64" s="249">
        <f t="shared" si="23"/>
        <v>0</v>
      </c>
      <c r="AH64" s="249">
        <f t="shared" si="23"/>
        <v>0</v>
      </c>
      <c r="AI64" s="249">
        <f t="shared" si="23"/>
        <v>0</v>
      </c>
      <c r="AJ64" s="249">
        <f t="shared" si="23"/>
        <v>0</v>
      </c>
      <c r="AK64" s="249">
        <f t="shared" si="23"/>
        <v>0</v>
      </c>
      <c r="AL64" s="249">
        <f t="shared" si="23"/>
        <v>0</v>
      </c>
      <c r="AM64" s="249">
        <f t="shared" si="23"/>
        <v>0</v>
      </c>
      <c r="AN64" s="249">
        <f t="shared" si="23"/>
        <v>0</v>
      </c>
      <c r="AO64" s="249">
        <f t="shared" si="23"/>
        <v>0</v>
      </c>
      <c r="AP64" s="249">
        <f t="shared" si="23"/>
        <v>0</v>
      </c>
      <c r="AQ64" s="249">
        <f t="shared" si="23"/>
        <v>0</v>
      </c>
      <c r="AR64" s="249">
        <f t="shared" si="23"/>
        <v>0</v>
      </c>
      <c r="AS64" s="249">
        <f t="shared" si="23"/>
        <v>0</v>
      </c>
      <c r="AT64" s="249">
        <f t="shared" si="23"/>
        <v>0</v>
      </c>
      <c r="AU64" s="249">
        <f t="shared" si="23"/>
        <v>0</v>
      </c>
      <c r="AV64" s="249">
        <f t="shared" si="23"/>
        <v>0</v>
      </c>
      <c r="AW64" s="249">
        <f t="shared" si="23"/>
        <v>0</v>
      </c>
      <c r="AX64" s="249">
        <f t="shared" si="23"/>
        <v>0</v>
      </c>
      <c r="AY64" s="249">
        <f t="shared" si="23"/>
        <v>0</v>
      </c>
      <c r="AZ64" s="249">
        <f t="shared" si="23"/>
        <v>0</v>
      </c>
      <c r="BA64" s="249">
        <f t="shared" si="23"/>
        <v>0</v>
      </c>
      <c r="BB64" s="249">
        <f t="shared" si="23"/>
        <v>0</v>
      </c>
    </row>
    <row r="65" ht="15.75" customHeight="1">
      <c r="A65" s="247" t="s">
        <v>79</v>
      </c>
      <c r="B65" s="248">
        <v>0.0</v>
      </c>
      <c r="C65" s="249">
        <f t="shared" ref="C65:BB65" si="24">B65</f>
        <v>0</v>
      </c>
      <c r="D65" s="249">
        <f t="shared" si="24"/>
        <v>0</v>
      </c>
      <c r="E65" s="249">
        <f t="shared" si="24"/>
        <v>0</v>
      </c>
      <c r="F65" s="249">
        <f t="shared" si="24"/>
        <v>0</v>
      </c>
      <c r="G65" s="249">
        <f t="shared" si="24"/>
        <v>0</v>
      </c>
      <c r="H65" s="249">
        <f t="shared" si="24"/>
        <v>0</v>
      </c>
      <c r="I65" s="249">
        <f t="shared" si="24"/>
        <v>0</v>
      </c>
      <c r="J65" s="249">
        <f t="shared" si="24"/>
        <v>0</v>
      </c>
      <c r="K65" s="249">
        <f t="shared" si="24"/>
        <v>0</v>
      </c>
      <c r="L65" s="249">
        <f t="shared" si="24"/>
        <v>0</v>
      </c>
      <c r="M65" s="249">
        <f t="shared" si="24"/>
        <v>0</v>
      </c>
      <c r="N65" s="249">
        <f t="shared" si="24"/>
        <v>0</v>
      </c>
      <c r="O65" s="249">
        <f t="shared" si="24"/>
        <v>0</v>
      </c>
      <c r="P65" s="249">
        <f t="shared" si="24"/>
        <v>0</v>
      </c>
      <c r="Q65" s="249">
        <f t="shared" si="24"/>
        <v>0</v>
      </c>
      <c r="R65" s="249">
        <f t="shared" si="24"/>
        <v>0</v>
      </c>
      <c r="S65" s="249">
        <f t="shared" si="24"/>
        <v>0</v>
      </c>
      <c r="T65" s="249">
        <f t="shared" si="24"/>
        <v>0</v>
      </c>
      <c r="U65" s="249">
        <f t="shared" si="24"/>
        <v>0</v>
      </c>
      <c r="V65" s="249">
        <f t="shared" si="24"/>
        <v>0</v>
      </c>
      <c r="W65" s="249">
        <f t="shared" si="24"/>
        <v>0</v>
      </c>
      <c r="X65" s="249">
        <f t="shared" si="24"/>
        <v>0</v>
      </c>
      <c r="Y65" s="249">
        <f t="shared" si="24"/>
        <v>0</v>
      </c>
      <c r="Z65" s="249">
        <f t="shared" si="24"/>
        <v>0</v>
      </c>
      <c r="AA65" s="249">
        <f t="shared" si="24"/>
        <v>0</v>
      </c>
      <c r="AB65" s="249">
        <f t="shared" si="24"/>
        <v>0</v>
      </c>
      <c r="AC65" s="249">
        <f t="shared" si="24"/>
        <v>0</v>
      </c>
      <c r="AD65" s="249">
        <f t="shared" si="24"/>
        <v>0</v>
      </c>
      <c r="AE65" s="249">
        <f t="shared" si="24"/>
        <v>0</v>
      </c>
      <c r="AF65" s="249">
        <f t="shared" si="24"/>
        <v>0</v>
      </c>
      <c r="AG65" s="249">
        <f t="shared" si="24"/>
        <v>0</v>
      </c>
      <c r="AH65" s="249">
        <f t="shared" si="24"/>
        <v>0</v>
      </c>
      <c r="AI65" s="249">
        <f t="shared" si="24"/>
        <v>0</v>
      </c>
      <c r="AJ65" s="249">
        <f t="shared" si="24"/>
        <v>0</v>
      </c>
      <c r="AK65" s="249">
        <f t="shared" si="24"/>
        <v>0</v>
      </c>
      <c r="AL65" s="249">
        <f t="shared" si="24"/>
        <v>0</v>
      </c>
      <c r="AM65" s="249">
        <f t="shared" si="24"/>
        <v>0</v>
      </c>
      <c r="AN65" s="249">
        <f t="shared" si="24"/>
        <v>0</v>
      </c>
      <c r="AO65" s="249">
        <f t="shared" si="24"/>
        <v>0</v>
      </c>
      <c r="AP65" s="249">
        <f t="shared" si="24"/>
        <v>0</v>
      </c>
      <c r="AQ65" s="249">
        <f t="shared" si="24"/>
        <v>0</v>
      </c>
      <c r="AR65" s="249">
        <f t="shared" si="24"/>
        <v>0</v>
      </c>
      <c r="AS65" s="249">
        <f t="shared" si="24"/>
        <v>0</v>
      </c>
      <c r="AT65" s="249">
        <f t="shared" si="24"/>
        <v>0</v>
      </c>
      <c r="AU65" s="249">
        <f t="shared" si="24"/>
        <v>0</v>
      </c>
      <c r="AV65" s="249">
        <f t="shared" si="24"/>
        <v>0</v>
      </c>
      <c r="AW65" s="249">
        <f t="shared" si="24"/>
        <v>0</v>
      </c>
      <c r="AX65" s="249">
        <f t="shared" si="24"/>
        <v>0</v>
      </c>
      <c r="AY65" s="249">
        <f t="shared" si="24"/>
        <v>0</v>
      </c>
      <c r="AZ65" s="249">
        <f t="shared" si="24"/>
        <v>0</v>
      </c>
      <c r="BA65" s="249">
        <f t="shared" si="24"/>
        <v>0</v>
      </c>
      <c r="BB65" s="249">
        <f t="shared" si="24"/>
        <v>0</v>
      </c>
    </row>
    <row r="66" ht="15.75" customHeight="1">
      <c r="A66" s="247" t="s">
        <v>80</v>
      </c>
      <c r="B66" s="248">
        <v>900.0</v>
      </c>
      <c r="C66" s="249">
        <f t="shared" ref="C66:BB66" si="25">B66</f>
        <v>900</v>
      </c>
      <c r="D66" s="249">
        <f t="shared" si="25"/>
        <v>900</v>
      </c>
      <c r="E66" s="249">
        <f t="shared" si="25"/>
        <v>900</v>
      </c>
      <c r="F66" s="249">
        <f t="shared" si="25"/>
        <v>900</v>
      </c>
      <c r="G66" s="249">
        <f t="shared" si="25"/>
        <v>900</v>
      </c>
      <c r="H66" s="249">
        <f t="shared" si="25"/>
        <v>900</v>
      </c>
      <c r="I66" s="249">
        <f t="shared" si="25"/>
        <v>900</v>
      </c>
      <c r="J66" s="249">
        <f t="shared" si="25"/>
        <v>900</v>
      </c>
      <c r="K66" s="249">
        <f t="shared" si="25"/>
        <v>900</v>
      </c>
      <c r="L66" s="249">
        <f t="shared" si="25"/>
        <v>900</v>
      </c>
      <c r="M66" s="249">
        <f t="shared" si="25"/>
        <v>900</v>
      </c>
      <c r="N66" s="249">
        <f t="shared" si="25"/>
        <v>900</v>
      </c>
      <c r="O66" s="249">
        <f t="shared" si="25"/>
        <v>900</v>
      </c>
      <c r="P66" s="249">
        <f t="shared" si="25"/>
        <v>900</v>
      </c>
      <c r="Q66" s="249">
        <f t="shared" si="25"/>
        <v>900</v>
      </c>
      <c r="R66" s="249">
        <f t="shared" si="25"/>
        <v>900</v>
      </c>
      <c r="S66" s="249">
        <f t="shared" si="25"/>
        <v>900</v>
      </c>
      <c r="T66" s="249">
        <f t="shared" si="25"/>
        <v>900</v>
      </c>
      <c r="U66" s="249">
        <f t="shared" si="25"/>
        <v>900</v>
      </c>
      <c r="V66" s="249">
        <f t="shared" si="25"/>
        <v>900</v>
      </c>
      <c r="W66" s="249">
        <f t="shared" si="25"/>
        <v>900</v>
      </c>
      <c r="X66" s="249">
        <f t="shared" si="25"/>
        <v>900</v>
      </c>
      <c r="Y66" s="249">
        <f t="shared" si="25"/>
        <v>900</v>
      </c>
      <c r="Z66" s="249">
        <f t="shared" si="25"/>
        <v>900</v>
      </c>
      <c r="AA66" s="249">
        <f t="shared" si="25"/>
        <v>900</v>
      </c>
      <c r="AB66" s="249">
        <f t="shared" si="25"/>
        <v>900</v>
      </c>
      <c r="AC66" s="249">
        <f t="shared" si="25"/>
        <v>900</v>
      </c>
      <c r="AD66" s="249">
        <f t="shared" si="25"/>
        <v>900</v>
      </c>
      <c r="AE66" s="249">
        <f t="shared" si="25"/>
        <v>900</v>
      </c>
      <c r="AF66" s="249">
        <f t="shared" si="25"/>
        <v>900</v>
      </c>
      <c r="AG66" s="249">
        <f t="shared" si="25"/>
        <v>900</v>
      </c>
      <c r="AH66" s="249">
        <f t="shared" si="25"/>
        <v>900</v>
      </c>
      <c r="AI66" s="249">
        <f t="shared" si="25"/>
        <v>900</v>
      </c>
      <c r="AJ66" s="249">
        <f t="shared" si="25"/>
        <v>900</v>
      </c>
      <c r="AK66" s="249">
        <f t="shared" si="25"/>
        <v>900</v>
      </c>
      <c r="AL66" s="249">
        <f t="shared" si="25"/>
        <v>900</v>
      </c>
      <c r="AM66" s="249">
        <f t="shared" si="25"/>
        <v>900</v>
      </c>
      <c r="AN66" s="249">
        <f t="shared" si="25"/>
        <v>900</v>
      </c>
      <c r="AO66" s="249">
        <f t="shared" si="25"/>
        <v>900</v>
      </c>
      <c r="AP66" s="249">
        <f t="shared" si="25"/>
        <v>900</v>
      </c>
      <c r="AQ66" s="249">
        <f t="shared" si="25"/>
        <v>900</v>
      </c>
      <c r="AR66" s="249">
        <f t="shared" si="25"/>
        <v>900</v>
      </c>
      <c r="AS66" s="249">
        <f t="shared" si="25"/>
        <v>900</v>
      </c>
      <c r="AT66" s="249">
        <f t="shared" si="25"/>
        <v>900</v>
      </c>
      <c r="AU66" s="249">
        <f t="shared" si="25"/>
        <v>900</v>
      </c>
      <c r="AV66" s="249">
        <f t="shared" si="25"/>
        <v>900</v>
      </c>
      <c r="AW66" s="249">
        <f t="shared" si="25"/>
        <v>900</v>
      </c>
      <c r="AX66" s="249">
        <f t="shared" si="25"/>
        <v>900</v>
      </c>
      <c r="AY66" s="249">
        <f t="shared" si="25"/>
        <v>900</v>
      </c>
      <c r="AZ66" s="249">
        <f t="shared" si="25"/>
        <v>900</v>
      </c>
      <c r="BA66" s="249">
        <f t="shared" si="25"/>
        <v>900</v>
      </c>
      <c r="BB66" s="249">
        <f t="shared" si="25"/>
        <v>900</v>
      </c>
    </row>
    <row r="67" ht="15.75" customHeight="1">
      <c r="A67" s="247" t="s">
        <v>81</v>
      </c>
      <c r="B67" s="248">
        <v>0.0</v>
      </c>
      <c r="C67" s="249">
        <f t="shared" ref="C67:BB67" si="26">B67</f>
        <v>0</v>
      </c>
      <c r="D67" s="249">
        <f t="shared" si="26"/>
        <v>0</v>
      </c>
      <c r="E67" s="249">
        <f t="shared" si="26"/>
        <v>0</v>
      </c>
      <c r="F67" s="249">
        <f t="shared" si="26"/>
        <v>0</v>
      </c>
      <c r="G67" s="249">
        <f t="shared" si="26"/>
        <v>0</v>
      </c>
      <c r="H67" s="249">
        <f t="shared" si="26"/>
        <v>0</v>
      </c>
      <c r="I67" s="249">
        <f t="shared" si="26"/>
        <v>0</v>
      </c>
      <c r="J67" s="249">
        <f t="shared" si="26"/>
        <v>0</v>
      </c>
      <c r="K67" s="249">
        <f t="shared" si="26"/>
        <v>0</v>
      </c>
      <c r="L67" s="249">
        <f t="shared" si="26"/>
        <v>0</v>
      </c>
      <c r="M67" s="249">
        <f t="shared" si="26"/>
        <v>0</v>
      </c>
      <c r="N67" s="249">
        <f t="shared" si="26"/>
        <v>0</v>
      </c>
      <c r="O67" s="249">
        <f t="shared" si="26"/>
        <v>0</v>
      </c>
      <c r="P67" s="249">
        <f t="shared" si="26"/>
        <v>0</v>
      </c>
      <c r="Q67" s="249">
        <f t="shared" si="26"/>
        <v>0</v>
      </c>
      <c r="R67" s="249">
        <f t="shared" si="26"/>
        <v>0</v>
      </c>
      <c r="S67" s="249">
        <f t="shared" si="26"/>
        <v>0</v>
      </c>
      <c r="T67" s="249">
        <f t="shared" si="26"/>
        <v>0</v>
      </c>
      <c r="U67" s="249">
        <f t="shared" si="26"/>
        <v>0</v>
      </c>
      <c r="V67" s="249">
        <f t="shared" si="26"/>
        <v>0</v>
      </c>
      <c r="W67" s="249">
        <f t="shared" si="26"/>
        <v>0</v>
      </c>
      <c r="X67" s="249">
        <f t="shared" si="26"/>
        <v>0</v>
      </c>
      <c r="Y67" s="249">
        <f t="shared" si="26"/>
        <v>0</v>
      </c>
      <c r="Z67" s="249">
        <f t="shared" si="26"/>
        <v>0</v>
      </c>
      <c r="AA67" s="249">
        <f t="shared" si="26"/>
        <v>0</v>
      </c>
      <c r="AB67" s="249">
        <f t="shared" si="26"/>
        <v>0</v>
      </c>
      <c r="AC67" s="249">
        <f t="shared" si="26"/>
        <v>0</v>
      </c>
      <c r="AD67" s="249">
        <f t="shared" si="26"/>
        <v>0</v>
      </c>
      <c r="AE67" s="249">
        <f t="shared" si="26"/>
        <v>0</v>
      </c>
      <c r="AF67" s="249">
        <f t="shared" si="26"/>
        <v>0</v>
      </c>
      <c r="AG67" s="249">
        <f t="shared" si="26"/>
        <v>0</v>
      </c>
      <c r="AH67" s="249">
        <f t="shared" si="26"/>
        <v>0</v>
      </c>
      <c r="AI67" s="249">
        <f t="shared" si="26"/>
        <v>0</v>
      </c>
      <c r="AJ67" s="249">
        <f t="shared" si="26"/>
        <v>0</v>
      </c>
      <c r="AK67" s="249">
        <f t="shared" si="26"/>
        <v>0</v>
      </c>
      <c r="AL67" s="249">
        <f t="shared" si="26"/>
        <v>0</v>
      </c>
      <c r="AM67" s="249">
        <f t="shared" si="26"/>
        <v>0</v>
      </c>
      <c r="AN67" s="249">
        <f t="shared" si="26"/>
        <v>0</v>
      </c>
      <c r="AO67" s="249">
        <f t="shared" si="26"/>
        <v>0</v>
      </c>
      <c r="AP67" s="249">
        <f t="shared" si="26"/>
        <v>0</v>
      </c>
      <c r="AQ67" s="249">
        <f t="shared" si="26"/>
        <v>0</v>
      </c>
      <c r="AR67" s="249">
        <f t="shared" si="26"/>
        <v>0</v>
      </c>
      <c r="AS67" s="249">
        <f t="shared" si="26"/>
        <v>0</v>
      </c>
      <c r="AT67" s="249">
        <f t="shared" si="26"/>
        <v>0</v>
      </c>
      <c r="AU67" s="249">
        <f t="shared" si="26"/>
        <v>0</v>
      </c>
      <c r="AV67" s="249">
        <f t="shared" si="26"/>
        <v>0</v>
      </c>
      <c r="AW67" s="249">
        <f t="shared" si="26"/>
        <v>0</v>
      </c>
      <c r="AX67" s="249">
        <f t="shared" si="26"/>
        <v>0</v>
      </c>
      <c r="AY67" s="249">
        <f t="shared" si="26"/>
        <v>0</v>
      </c>
      <c r="AZ67" s="249">
        <f t="shared" si="26"/>
        <v>0</v>
      </c>
      <c r="BA67" s="249">
        <f t="shared" si="26"/>
        <v>0</v>
      </c>
      <c r="BB67" s="249">
        <f t="shared" si="26"/>
        <v>0</v>
      </c>
    </row>
    <row r="68" ht="15.75" customHeight="1">
      <c r="A68" s="247" t="s">
        <v>82</v>
      </c>
      <c r="B68" s="248">
        <v>0.0</v>
      </c>
      <c r="C68" s="249">
        <f t="shared" ref="C68:BB68" si="27">B68</f>
        <v>0</v>
      </c>
      <c r="D68" s="249">
        <f t="shared" si="27"/>
        <v>0</v>
      </c>
      <c r="E68" s="249">
        <f t="shared" si="27"/>
        <v>0</v>
      </c>
      <c r="F68" s="249">
        <f t="shared" si="27"/>
        <v>0</v>
      </c>
      <c r="G68" s="249">
        <f t="shared" si="27"/>
        <v>0</v>
      </c>
      <c r="H68" s="249">
        <f t="shared" si="27"/>
        <v>0</v>
      </c>
      <c r="I68" s="249">
        <f t="shared" si="27"/>
        <v>0</v>
      </c>
      <c r="J68" s="249">
        <f t="shared" si="27"/>
        <v>0</v>
      </c>
      <c r="K68" s="249">
        <f t="shared" si="27"/>
        <v>0</v>
      </c>
      <c r="L68" s="249">
        <f t="shared" si="27"/>
        <v>0</v>
      </c>
      <c r="M68" s="249">
        <f t="shared" si="27"/>
        <v>0</v>
      </c>
      <c r="N68" s="249">
        <f t="shared" si="27"/>
        <v>0</v>
      </c>
      <c r="O68" s="249">
        <f t="shared" si="27"/>
        <v>0</v>
      </c>
      <c r="P68" s="249">
        <f t="shared" si="27"/>
        <v>0</v>
      </c>
      <c r="Q68" s="249">
        <f t="shared" si="27"/>
        <v>0</v>
      </c>
      <c r="R68" s="249">
        <f t="shared" si="27"/>
        <v>0</v>
      </c>
      <c r="S68" s="249">
        <f t="shared" si="27"/>
        <v>0</v>
      </c>
      <c r="T68" s="249">
        <f t="shared" si="27"/>
        <v>0</v>
      </c>
      <c r="U68" s="249">
        <f t="shared" si="27"/>
        <v>0</v>
      </c>
      <c r="V68" s="249">
        <f t="shared" si="27"/>
        <v>0</v>
      </c>
      <c r="W68" s="249">
        <f t="shared" si="27"/>
        <v>0</v>
      </c>
      <c r="X68" s="249">
        <f t="shared" si="27"/>
        <v>0</v>
      </c>
      <c r="Y68" s="249">
        <f t="shared" si="27"/>
        <v>0</v>
      </c>
      <c r="Z68" s="249">
        <f t="shared" si="27"/>
        <v>0</v>
      </c>
      <c r="AA68" s="249">
        <f t="shared" si="27"/>
        <v>0</v>
      </c>
      <c r="AB68" s="249">
        <f t="shared" si="27"/>
        <v>0</v>
      </c>
      <c r="AC68" s="249">
        <f t="shared" si="27"/>
        <v>0</v>
      </c>
      <c r="AD68" s="249">
        <f t="shared" si="27"/>
        <v>0</v>
      </c>
      <c r="AE68" s="249">
        <f t="shared" si="27"/>
        <v>0</v>
      </c>
      <c r="AF68" s="249">
        <f t="shared" si="27"/>
        <v>0</v>
      </c>
      <c r="AG68" s="249">
        <f t="shared" si="27"/>
        <v>0</v>
      </c>
      <c r="AH68" s="249">
        <f t="shared" si="27"/>
        <v>0</v>
      </c>
      <c r="AI68" s="249">
        <f t="shared" si="27"/>
        <v>0</v>
      </c>
      <c r="AJ68" s="249">
        <f t="shared" si="27"/>
        <v>0</v>
      </c>
      <c r="AK68" s="249">
        <f t="shared" si="27"/>
        <v>0</v>
      </c>
      <c r="AL68" s="249">
        <f t="shared" si="27"/>
        <v>0</v>
      </c>
      <c r="AM68" s="249">
        <f t="shared" si="27"/>
        <v>0</v>
      </c>
      <c r="AN68" s="249">
        <f t="shared" si="27"/>
        <v>0</v>
      </c>
      <c r="AO68" s="249">
        <f t="shared" si="27"/>
        <v>0</v>
      </c>
      <c r="AP68" s="249">
        <f t="shared" si="27"/>
        <v>0</v>
      </c>
      <c r="AQ68" s="249">
        <f t="shared" si="27"/>
        <v>0</v>
      </c>
      <c r="AR68" s="249">
        <f t="shared" si="27"/>
        <v>0</v>
      </c>
      <c r="AS68" s="249">
        <f t="shared" si="27"/>
        <v>0</v>
      </c>
      <c r="AT68" s="249">
        <f t="shared" si="27"/>
        <v>0</v>
      </c>
      <c r="AU68" s="249">
        <f t="shared" si="27"/>
        <v>0</v>
      </c>
      <c r="AV68" s="249">
        <f t="shared" si="27"/>
        <v>0</v>
      </c>
      <c r="AW68" s="249">
        <f t="shared" si="27"/>
        <v>0</v>
      </c>
      <c r="AX68" s="249">
        <f t="shared" si="27"/>
        <v>0</v>
      </c>
      <c r="AY68" s="249">
        <f t="shared" si="27"/>
        <v>0</v>
      </c>
      <c r="AZ68" s="249">
        <f t="shared" si="27"/>
        <v>0</v>
      </c>
      <c r="BA68" s="249">
        <f t="shared" si="27"/>
        <v>0</v>
      </c>
      <c r="BB68" s="249">
        <f t="shared" si="27"/>
        <v>0</v>
      </c>
    </row>
    <row r="69" ht="15.75" customHeight="1">
      <c r="A69" s="247" t="s">
        <v>83</v>
      </c>
      <c r="B69" s="248">
        <v>0.0</v>
      </c>
      <c r="C69" s="249">
        <f t="shared" ref="C69:BB69" si="28">B69</f>
        <v>0</v>
      </c>
      <c r="D69" s="249">
        <f t="shared" si="28"/>
        <v>0</v>
      </c>
      <c r="E69" s="249">
        <f t="shared" si="28"/>
        <v>0</v>
      </c>
      <c r="F69" s="249">
        <f t="shared" si="28"/>
        <v>0</v>
      </c>
      <c r="G69" s="249">
        <f t="shared" si="28"/>
        <v>0</v>
      </c>
      <c r="H69" s="249">
        <f t="shared" si="28"/>
        <v>0</v>
      </c>
      <c r="I69" s="249">
        <f t="shared" si="28"/>
        <v>0</v>
      </c>
      <c r="J69" s="249">
        <f t="shared" si="28"/>
        <v>0</v>
      </c>
      <c r="K69" s="249">
        <f t="shared" si="28"/>
        <v>0</v>
      </c>
      <c r="L69" s="249">
        <f t="shared" si="28"/>
        <v>0</v>
      </c>
      <c r="M69" s="249">
        <f t="shared" si="28"/>
        <v>0</v>
      </c>
      <c r="N69" s="249">
        <f t="shared" si="28"/>
        <v>0</v>
      </c>
      <c r="O69" s="249">
        <f t="shared" si="28"/>
        <v>0</v>
      </c>
      <c r="P69" s="249">
        <f t="shared" si="28"/>
        <v>0</v>
      </c>
      <c r="Q69" s="249">
        <f t="shared" si="28"/>
        <v>0</v>
      </c>
      <c r="R69" s="249">
        <f t="shared" si="28"/>
        <v>0</v>
      </c>
      <c r="S69" s="249">
        <f t="shared" si="28"/>
        <v>0</v>
      </c>
      <c r="T69" s="249">
        <f t="shared" si="28"/>
        <v>0</v>
      </c>
      <c r="U69" s="249">
        <f t="shared" si="28"/>
        <v>0</v>
      </c>
      <c r="V69" s="249">
        <f t="shared" si="28"/>
        <v>0</v>
      </c>
      <c r="W69" s="249">
        <f t="shared" si="28"/>
        <v>0</v>
      </c>
      <c r="X69" s="249">
        <f t="shared" si="28"/>
        <v>0</v>
      </c>
      <c r="Y69" s="249">
        <f t="shared" si="28"/>
        <v>0</v>
      </c>
      <c r="Z69" s="249">
        <f t="shared" si="28"/>
        <v>0</v>
      </c>
      <c r="AA69" s="249">
        <f t="shared" si="28"/>
        <v>0</v>
      </c>
      <c r="AB69" s="249">
        <f t="shared" si="28"/>
        <v>0</v>
      </c>
      <c r="AC69" s="249">
        <f t="shared" si="28"/>
        <v>0</v>
      </c>
      <c r="AD69" s="249">
        <f t="shared" si="28"/>
        <v>0</v>
      </c>
      <c r="AE69" s="249">
        <f t="shared" si="28"/>
        <v>0</v>
      </c>
      <c r="AF69" s="249">
        <f t="shared" si="28"/>
        <v>0</v>
      </c>
      <c r="AG69" s="249">
        <f t="shared" si="28"/>
        <v>0</v>
      </c>
      <c r="AH69" s="249">
        <f t="shared" si="28"/>
        <v>0</v>
      </c>
      <c r="AI69" s="249">
        <f t="shared" si="28"/>
        <v>0</v>
      </c>
      <c r="AJ69" s="249">
        <f t="shared" si="28"/>
        <v>0</v>
      </c>
      <c r="AK69" s="249">
        <f t="shared" si="28"/>
        <v>0</v>
      </c>
      <c r="AL69" s="249">
        <f t="shared" si="28"/>
        <v>0</v>
      </c>
      <c r="AM69" s="249">
        <f t="shared" si="28"/>
        <v>0</v>
      </c>
      <c r="AN69" s="249">
        <f t="shared" si="28"/>
        <v>0</v>
      </c>
      <c r="AO69" s="249">
        <f t="shared" si="28"/>
        <v>0</v>
      </c>
      <c r="AP69" s="249">
        <f t="shared" si="28"/>
        <v>0</v>
      </c>
      <c r="AQ69" s="249">
        <f t="shared" si="28"/>
        <v>0</v>
      </c>
      <c r="AR69" s="249">
        <f t="shared" si="28"/>
        <v>0</v>
      </c>
      <c r="AS69" s="249">
        <f t="shared" si="28"/>
        <v>0</v>
      </c>
      <c r="AT69" s="249">
        <f t="shared" si="28"/>
        <v>0</v>
      </c>
      <c r="AU69" s="249">
        <f t="shared" si="28"/>
        <v>0</v>
      </c>
      <c r="AV69" s="249">
        <f t="shared" si="28"/>
        <v>0</v>
      </c>
      <c r="AW69" s="249">
        <f t="shared" si="28"/>
        <v>0</v>
      </c>
      <c r="AX69" s="249">
        <f t="shared" si="28"/>
        <v>0</v>
      </c>
      <c r="AY69" s="249">
        <f t="shared" si="28"/>
        <v>0</v>
      </c>
      <c r="AZ69" s="249">
        <f t="shared" si="28"/>
        <v>0</v>
      </c>
      <c r="BA69" s="249">
        <f t="shared" si="28"/>
        <v>0</v>
      </c>
      <c r="BB69" s="249">
        <f t="shared" si="28"/>
        <v>0</v>
      </c>
    </row>
    <row r="70" ht="15.75" customHeight="1">
      <c r="A70" s="148" t="s">
        <v>84</v>
      </c>
      <c r="B70" s="250">
        <v>250.0</v>
      </c>
      <c r="C70" s="249">
        <f t="shared" ref="C70:BB70" si="29">B70</f>
        <v>250</v>
      </c>
      <c r="D70" s="249">
        <f t="shared" si="29"/>
        <v>250</v>
      </c>
      <c r="E70" s="249">
        <f t="shared" si="29"/>
        <v>250</v>
      </c>
      <c r="F70" s="249">
        <f t="shared" si="29"/>
        <v>250</v>
      </c>
      <c r="G70" s="249">
        <f t="shared" si="29"/>
        <v>250</v>
      </c>
      <c r="H70" s="249">
        <f t="shared" si="29"/>
        <v>250</v>
      </c>
      <c r="I70" s="249">
        <f t="shared" si="29"/>
        <v>250</v>
      </c>
      <c r="J70" s="249">
        <f t="shared" si="29"/>
        <v>250</v>
      </c>
      <c r="K70" s="249">
        <f t="shared" si="29"/>
        <v>250</v>
      </c>
      <c r="L70" s="249">
        <f t="shared" si="29"/>
        <v>250</v>
      </c>
      <c r="M70" s="249">
        <f t="shared" si="29"/>
        <v>250</v>
      </c>
      <c r="N70" s="249">
        <f t="shared" si="29"/>
        <v>250</v>
      </c>
      <c r="O70" s="249">
        <f t="shared" si="29"/>
        <v>250</v>
      </c>
      <c r="P70" s="249">
        <f t="shared" si="29"/>
        <v>250</v>
      </c>
      <c r="Q70" s="249">
        <f t="shared" si="29"/>
        <v>250</v>
      </c>
      <c r="R70" s="249">
        <f t="shared" si="29"/>
        <v>250</v>
      </c>
      <c r="S70" s="249">
        <f t="shared" si="29"/>
        <v>250</v>
      </c>
      <c r="T70" s="249">
        <f t="shared" si="29"/>
        <v>250</v>
      </c>
      <c r="U70" s="249">
        <f t="shared" si="29"/>
        <v>250</v>
      </c>
      <c r="V70" s="249">
        <f t="shared" si="29"/>
        <v>250</v>
      </c>
      <c r="W70" s="249">
        <f t="shared" si="29"/>
        <v>250</v>
      </c>
      <c r="X70" s="249">
        <f t="shared" si="29"/>
        <v>250</v>
      </c>
      <c r="Y70" s="249">
        <f t="shared" si="29"/>
        <v>250</v>
      </c>
      <c r="Z70" s="249">
        <f t="shared" si="29"/>
        <v>250</v>
      </c>
      <c r="AA70" s="249">
        <f t="shared" si="29"/>
        <v>250</v>
      </c>
      <c r="AB70" s="249">
        <f t="shared" si="29"/>
        <v>250</v>
      </c>
      <c r="AC70" s="249">
        <f t="shared" si="29"/>
        <v>250</v>
      </c>
      <c r="AD70" s="249">
        <f t="shared" si="29"/>
        <v>250</v>
      </c>
      <c r="AE70" s="249">
        <f t="shared" si="29"/>
        <v>250</v>
      </c>
      <c r="AF70" s="249">
        <f t="shared" si="29"/>
        <v>250</v>
      </c>
      <c r="AG70" s="249">
        <f t="shared" si="29"/>
        <v>250</v>
      </c>
      <c r="AH70" s="249">
        <f t="shared" si="29"/>
        <v>250</v>
      </c>
      <c r="AI70" s="249">
        <f t="shared" si="29"/>
        <v>250</v>
      </c>
      <c r="AJ70" s="249">
        <f t="shared" si="29"/>
        <v>250</v>
      </c>
      <c r="AK70" s="249">
        <f t="shared" si="29"/>
        <v>250</v>
      </c>
      <c r="AL70" s="249">
        <f t="shared" si="29"/>
        <v>250</v>
      </c>
      <c r="AM70" s="249">
        <f t="shared" si="29"/>
        <v>250</v>
      </c>
      <c r="AN70" s="249">
        <f t="shared" si="29"/>
        <v>250</v>
      </c>
      <c r="AO70" s="249">
        <f t="shared" si="29"/>
        <v>250</v>
      </c>
      <c r="AP70" s="249">
        <f t="shared" si="29"/>
        <v>250</v>
      </c>
      <c r="AQ70" s="249">
        <f t="shared" si="29"/>
        <v>250</v>
      </c>
      <c r="AR70" s="249">
        <f t="shared" si="29"/>
        <v>250</v>
      </c>
      <c r="AS70" s="249">
        <f t="shared" si="29"/>
        <v>250</v>
      </c>
      <c r="AT70" s="249">
        <f t="shared" si="29"/>
        <v>250</v>
      </c>
      <c r="AU70" s="249">
        <f t="shared" si="29"/>
        <v>250</v>
      </c>
      <c r="AV70" s="249">
        <f t="shared" si="29"/>
        <v>250</v>
      </c>
      <c r="AW70" s="249">
        <f t="shared" si="29"/>
        <v>250</v>
      </c>
      <c r="AX70" s="249">
        <f t="shared" si="29"/>
        <v>250</v>
      </c>
      <c r="AY70" s="249">
        <f t="shared" si="29"/>
        <v>250</v>
      </c>
      <c r="AZ70" s="249">
        <f t="shared" si="29"/>
        <v>250</v>
      </c>
      <c r="BA70" s="249">
        <f t="shared" si="29"/>
        <v>250</v>
      </c>
      <c r="BB70" s="249">
        <f t="shared" si="29"/>
        <v>250</v>
      </c>
    </row>
    <row r="71" ht="15.75" customHeight="1">
      <c r="A71" s="148" t="s">
        <v>85</v>
      </c>
      <c r="B71" s="250">
        <v>750.0</v>
      </c>
      <c r="C71" s="249">
        <f t="shared" ref="C71:BB71" si="30">B71</f>
        <v>750</v>
      </c>
      <c r="D71" s="251">
        <f t="shared" si="30"/>
        <v>750</v>
      </c>
      <c r="E71" s="251">
        <f t="shared" si="30"/>
        <v>750</v>
      </c>
      <c r="F71" s="251">
        <f t="shared" si="30"/>
        <v>750</v>
      </c>
      <c r="G71" s="251">
        <f t="shared" si="30"/>
        <v>750</v>
      </c>
      <c r="H71" s="251">
        <f t="shared" si="30"/>
        <v>750</v>
      </c>
      <c r="I71" s="251">
        <f t="shared" si="30"/>
        <v>750</v>
      </c>
      <c r="J71" s="251">
        <f t="shared" si="30"/>
        <v>750</v>
      </c>
      <c r="K71" s="251">
        <f t="shared" si="30"/>
        <v>750</v>
      </c>
      <c r="L71" s="251">
        <f t="shared" si="30"/>
        <v>750</v>
      </c>
      <c r="M71" s="251">
        <f t="shared" si="30"/>
        <v>750</v>
      </c>
      <c r="N71" s="251">
        <f t="shared" si="30"/>
        <v>750</v>
      </c>
      <c r="O71" s="251">
        <f t="shared" si="30"/>
        <v>750</v>
      </c>
      <c r="P71" s="251">
        <f t="shared" si="30"/>
        <v>750</v>
      </c>
      <c r="Q71" s="251">
        <f t="shared" si="30"/>
        <v>750</v>
      </c>
      <c r="R71" s="251">
        <f t="shared" si="30"/>
        <v>750</v>
      </c>
      <c r="S71" s="251">
        <f t="shared" si="30"/>
        <v>750</v>
      </c>
      <c r="T71" s="251">
        <f t="shared" si="30"/>
        <v>750</v>
      </c>
      <c r="U71" s="251">
        <f t="shared" si="30"/>
        <v>750</v>
      </c>
      <c r="V71" s="251">
        <f t="shared" si="30"/>
        <v>750</v>
      </c>
      <c r="W71" s="251">
        <f t="shared" si="30"/>
        <v>750</v>
      </c>
      <c r="X71" s="251">
        <f t="shared" si="30"/>
        <v>750</v>
      </c>
      <c r="Y71" s="251">
        <f t="shared" si="30"/>
        <v>750</v>
      </c>
      <c r="Z71" s="251">
        <f t="shared" si="30"/>
        <v>750</v>
      </c>
      <c r="AA71" s="251">
        <f t="shared" si="30"/>
        <v>750</v>
      </c>
      <c r="AB71" s="251">
        <f t="shared" si="30"/>
        <v>750</v>
      </c>
      <c r="AC71" s="251">
        <f t="shared" si="30"/>
        <v>750</v>
      </c>
      <c r="AD71" s="251">
        <f t="shared" si="30"/>
        <v>750</v>
      </c>
      <c r="AE71" s="251">
        <f t="shared" si="30"/>
        <v>750</v>
      </c>
      <c r="AF71" s="251">
        <f t="shared" si="30"/>
        <v>750</v>
      </c>
      <c r="AG71" s="251">
        <f t="shared" si="30"/>
        <v>750</v>
      </c>
      <c r="AH71" s="251">
        <f t="shared" si="30"/>
        <v>750</v>
      </c>
      <c r="AI71" s="251">
        <f t="shared" si="30"/>
        <v>750</v>
      </c>
      <c r="AJ71" s="251">
        <f t="shared" si="30"/>
        <v>750</v>
      </c>
      <c r="AK71" s="251">
        <f t="shared" si="30"/>
        <v>750</v>
      </c>
      <c r="AL71" s="251">
        <f t="shared" si="30"/>
        <v>750</v>
      </c>
      <c r="AM71" s="251">
        <f t="shared" si="30"/>
        <v>750</v>
      </c>
      <c r="AN71" s="251">
        <f t="shared" si="30"/>
        <v>750</v>
      </c>
      <c r="AO71" s="251">
        <f t="shared" si="30"/>
        <v>750</v>
      </c>
      <c r="AP71" s="251">
        <f t="shared" si="30"/>
        <v>750</v>
      </c>
      <c r="AQ71" s="251">
        <f t="shared" si="30"/>
        <v>750</v>
      </c>
      <c r="AR71" s="251">
        <f t="shared" si="30"/>
        <v>750</v>
      </c>
      <c r="AS71" s="251">
        <f t="shared" si="30"/>
        <v>750</v>
      </c>
      <c r="AT71" s="251">
        <f t="shared" si="30"/>
        <v>750</v>
      </c>
      <c r="AU71" s="251">
        <f t="shared" si="30"/>
        <v>750</v>
      </c>
      <c r="AV71" s="251">
        <f t="shared" si="30"/>
        <v>750</v>
      </c>
      <c r="AW71" s="251">
        <f t="shared" si="30"/>
        <v>750</v>
      </c>
      <c r="AX71" s="251">
        <f t="shared" si="30"/>
        <v>750</v>
      </c>
      <c r="AY71" s="251">
        <f t="shared" si="30"/>
        <v>750</v>
      </c>
      <c r="AZ71" s="251">
        <f t="shared" si="30"/>
        <v>750</v>
      </c>
      <c r="BA71" s="251">
        <f t="shared" si="30"/>
        <v>750</v>
      </c>
      <c r="BB71" s="251">
        <f t="shared" si="30"/>
        <v>750</v>
      </c>
    </row>
    <row r="72" ht="15.75" customHeight="1">
      <c r="A72" s="148" t="s">
        <v>82</v>
      </c>
      <c r="B72" s="250">
        <v>50.0</v>
      </c>
      <c r="C72" s="249">
        <f t="shared" ref="C72:BB72" si="31">B72</f>
        <v>50</v>
      </c>
      <c r="D72" s="251">
        <f t="shared" si="31"/>
        <v>50</v>
      </c>
      <c r="E72" s="251">
        <f t="shared" si="31"/>
        <v>50</v>
      </c>
      <c r="F72" s="251">
        <f t="shared" si="31"/>
        <v>50</v>
      </c>
      <c r="G72" s="251">
        <f t="shared" si="31"/>
        <v>50</v>
      </c>
      <c r="H72" s="251">
        <f t="shared" si="31"/>
        <v>50</v>
      </c>
      <c r="I72" s="251">
        <f t="shared" si="31"/>
        <v>50</v>
      </c>
      <c r="J72" s="251">
        <f t="shared" si="31"/>
        <v>50</v>
      </c>
      <c r="K72" s="251">
        <f t="shared" si="31"/>
        <v>50</v>
      </c>
      <c r="L72" s="251">
        <f t="shared" si="31"/>
        <v>50</v>
      </c>
      <c r="M72" s="251">
        <f t="shared" si="31"/>
        <v>50</v>
      </c>
      <c r="N72" s="251">
        <f t="shared" si="31"/>
        <v>50</v>
      </c>
      <c r="O72" s="251">
        <f t="shared" si="31"/>
        <v>50</v>
      </c>
      <c r="P72" s="251">
        <f t="shared" si="31"/>
        <v>50</v>
      </c>
      <c r="Q72" s="251">
        <f t="shared" si="31"/>
        <v>50</v>
      </c>
      <c r="R72" s="251">
        <f t="shared" si="31"/>
        <v>50</v>
      </c>
      <c r="S72" s="251">
        <f t="shared" si="31"/>
        <v>50</v>
      </c>
      <c r="T72" s="251">
        <f t="shared" si="31"/>
        <v>50</v>
      </c>
      <c r="U72" s="251">
        <f t="shared" si="31"/>
        <v>50</v>
      </c>
      <c r="V72" s="251">
        <f t="shared" si="31"/>
        <v>50</v>
      </c>
      <c r="W72" s="251">
        <f t="shared" si="31"/>
        <v>50</v>
      </c>
      <c r="X72" s="251">
        <f t="shared" si="31"/>
        <v>50</v>
      </c>
      <c r="Y72" s="251">
        <f t="shared" si="31"/>
        <v>50</v>
      </c>
      <c r="Z72" s="251">
        <f t="shared" si="31"/>
        <v>50</v>
      </c>
      <c r="AA72" s="251">
        <f t="shared" si="31"/>
        <v>50</v>
      </c>
      <c r="AB72" s="251">
        <f t="shared" si="31"/>
        <v>50</v>
      </c>
      <c r="AC72" s="251">
        <f t="shared" si="31"/>
        <v>50</v>
      </c>
      <c r="AD72" s="251">
        <f t="shared" si="31"/>
        <v>50</v>
      </c>
      <c r="AE72" s="251">
        <f t="shared" si="31"/>
        <v>50</v>
      </c>
      <c r="AF72" s="251">
        <f t="shared" si="31"/>
        <v>50</v>
      </c>
      <c r="AG72" s="251">
        <f t="shared" si="31"/>
        <v>50</v>
      </c>
      <c r="AH72" s="251">
        <f t="shared" si="31"/>
        <v>50</v>
      </c>
      <c r="AI72" s="251">
        <f t="shared" si="31"/>
        <v>50</v>
      </c>
      <c r="AJ72" s="251">
        <f t="shared" si="31"/>
        <v>50</v>
      </c>
      <c r="AK72" s="251">
        <f t="shared" si="31"/>
        <v>50</v>
      </c>
      <c r="AL72" s="251">
        <f t="shared" si="31"/>
        <v>50</v>
      </c>
      <c r="AM72" s="251">
        <f t="shared" si="31"/>
        <v>50</v>
      </c>
      <c r="AN72" s="251">
        <f t="shared" si="31"/>
        <v>50</v>
      </c>
      <c r="AO72" s="251">
        <f t="shared" si="31"/>
        <v>50</v>
      </c>
      <c r="AP72" s="251">
        <f t="shared" si="31"/>
        <v>50</v>
      </c>
      <c r="AQ72" s="251">
        <f t="shared" si="31"/>
        <v>50</v>
      </c>
      <c r="AR72" s="251">
        <f t="shared" si="31"/>
        <v>50</v>
      </c>
      <c r="AS72" s="251">
        <f t="shared" si="31"/>
        <v>50</v>
      </c>
      <c r="AT72" s="251">
        <f t="shared" si="31"/>
        <v>50</v>
      </c>
      <c r="AU72" s="251">
        <f t="shared" si="31"/>
        <v>50</v>
      </c>
      <c r="AV72" s="251">
        <f t="shared" si="31"/>
        <v>50</v>
      </c>
      <c r="AW72" s="251">
        <f t="shared" si="31"/>
        <v>50</v>
      </c>
      <c r="AX72" s="251">
        <f t="shared" si="31"/>
        <v>50</v>
      </c>
      <c r="AY72" s="251">
        <f t="shared" si="31"/>
        <v>50</v>
      </c>
      <c r="AZ72" s="251">
        <f t="shared" si="31"/>
        <v>50</v>
      </c>
      <c r="BA72" s="251">
        <f t="shared" si="31"/>
        <v>50</v>
      </c>
      <c r="BB72" s="251">
        <f t="shared" si="31"/>
        <v>50</v>
      </c>
    </row>
    <row r="73" ht="15.75" customHeight="1">
      <c r="A73" s="148" t="s">
        <v>86</v>
      </c>
      <c r="B73" s="250">
        <v>2500.0</v>
      </c>
      <c r="C73" s="249">
        <f t="shared" ref="C73:BB73" si="32">B73</f>
        <v>2500</v>
      </c>
      <c r="D73" s="251">
        <f t="shared" si="32"/>
        <v>2500</v>
      </c>
      <c r="E73" s="251">
        <f t="shared" si="32"/>
        <v>2500</v>
      </c>
      <c r="F73" s="251">
        <f t="shared" si="32"/>
        <v>2500</v>
      </c>
      <c r="G73" s="251">
        <f t="shared" si="32"/>
        <v>2500</v>
      </c>
      <c r="H73" s="251">
        <f t="shared" si="32"/>
        <v>2500</v>
      </c>
      <c r="I73" s="251">
        <f t="shared" si="32"/>
        <v>2500</v>
      </c>
      <c r="J73" s="251">
        <f t="shared" si="32"/>
        <v>2500</v>
      </c>
      <c r="K73" s="251">
        <f t="shared" si="32"/>
        <v>2500</v>
      </c>
      <c r="L73" s="251">
        <f t="shared" si="32"/>
        <v>2500</v>
      </c>
      <c r="M73" s="251">
        <f t="shared" si="32"/>
        <v>2500</v>
      </c>
      <c r="N73" s="251">
        <f t="shared" si="32"/>
        <v>2500</v>
      </c>
      <c r="O73" s="251">
        <f t="shared" si="32"/>
        <v>2500</v>
      </c>
      <c r="P73" s="251">
        <f t="shared" si="32"/>
        <v>2500</v>
      </c>
      <c r="Q73" s="251">
        <f t="shared" si="32"/>
        <v>2500</v>
      </c>
      <c r="R73" s="251">
        <f t="shared" si="32"/>
        <v>2500</v>
      </c>
      <c r="S73" s="251">
        <f t="shared" si="32"/>
        <v>2500</v>
      </c>
      <c r="T73" s="251">
        <f t="shared" si="32"/>
        <v>2500</v>
      </c>
      <c r="U73" s="251">
        <f t="shared" si="32"/>
        <v>2500</v>
      </c>
      <c r="V73" s="251">
        <f t="shared" si="32"/>
        <v>2500</v>
      </c>
      <c r="W73" s="251">
        <f t="shared" si="32"/>
        <v>2500</v>
      </c>
      <c r="X73" s="251">
        <f t="shared" si="32"/>
        <v>2500</v>
      </c>
      <c r="Y73" s="251">
        <f t="shared" si="32"/>
        <v>2500</v>
      </c>
      <c r="Z73" s="251">
        <f t="shared" si="32"/>
        <v>2500</v>
      </c>
      <c r="AA73" s="251">
        <f t="shared" si="32"/>
        <v>2500</v>
      </c>
      <c r="AB73" s="251">
        <f t="shared" si="32"/>
        <v>2500</v>
      </c>
      <c r="AC73" s="251">
        <f t="shared" si="32"/>
        <v>2500</v>
      </c>
      <c r="AD73" s="251">
        <f t="shared" si="32"/>
        <v>2500</v>
      </c>
      <c r="AE73" s="251">
        <f t="shared" si="32"/>
        <v>2500</v>
      </c>
      <c r="AF73" s="251">
        <f t="shared" si="32"/>
        <v>2500</v>
      </c>
      <c r="AG73" s="251">
        <f t="shared" si="32"/>
        <v>2500</v>
      </c>
      <c r="AH73" s="251">
        <f t="shared" si="32"/>
        <v>2500</v>
      </c>
      <c r="AI73" s="251">
        <f t="shared" si="32"/>
        <v>2500</v>
      </c>
      <c r="AJ73" s="251">
        <f t="shared" si="32"/>
        <v>2500</v>
      </c>
      <c r="AK73" s="251">
        <f t="shared" si="32"/>
        <v>2500</v>
      </c>
      <c r="AL73" s="251">
        <f t="shared" si="32"/>
        <v>2500</v>
      </c>
      <c r="AM73" s="251">
        <f t="shared" si="32"/>
        <v>2500</v>
      </c>
      <c r="AN73" s="251">
        <f t="shared" si="32"/>
        <v>2500</v>
      </c>
      <c r="AO73" s="251">
        <f t="shared" si="32"/>
        <v>2500</v>
      </c>
      <c r="AP73" s="251">
        <f t="shared" si="32"/>
        <v>2500</v>
      </c>
      <c r="AQ73" s="251">
        <f t="shared" si="32"/>
        <v>2500</v>
      </c>
      <c r="AR73" s="251">
        <f t="shared" si="32"/>
        <v>2500</v>
      </c>
      <c r="AS73" s="251">
        <f t="shared" si="32"/>
        <v>2500</v>
      </c>
      <c r="AT73" s="251">
        <f t="shared" si="32"/>
        <v>2500</v>
      </c>
      <c r="AU73" s="251">
        <f t="shared" si="32"/>
        <v>2500</v>
      </c>
      <c r="AV73" s="251">
        <f t="shared" si="32"/>
        <v>2500</v>
      </c>
      <c r="AW73" s="251">
        <f t="shared" si="32"/>
        <v>2500</v>
      </c>
      <c r="AX73" s="251">
        <f t="shared" si="32"/>
        <v>2500</v>
      </c>
      <c r="AY73" s="251">
        <f t="shared" si="32"/>
        <v>2500</v>
      </c>
      <c r="AZ73" s="251">
        <f t="shared" si="32"/>
        <v>2500</v>
      </c>
      <c r="BA73" s="251">
        <f t="shared" si="32"/>
        <v>2500</v>
      </c>
      <c r="BB73" s="251">
        <f t="shared" si="32"/>
        <v>2500</v>
      </c>
    </row>
    <row r="74" ht="15.75" customHeight="1">
      <c r="A74" s="148" t="s">
        <v>87</v>
      </c>
      <c r="B74" s="250">
        <v>0.0</v>
      </c>
      <c r="C74" s="249">
        <f t="shared" ref="C74:BB74" si="33">B74</f>
        <v>0</v>
      </c>
      <c r="D74" s="251">
        <f t="shared" si="33"/>
        <v>0</v>
      </c>
      <c r="E74" s="251">
        <f t="shared" si="33"/>
        <v>0</v>
      </c>
      <c r="F74" s="251">
        <f t="shared" si="33"/>
        <v>0</v>
      </c>
      <c r="G74" s="251">
        <f t="shared" si="33"/>
        <v>0</v>
      </c>
      <c r="H74" s="251">
        <f t="shared" si="33"/>
        <v>0</v>
      </c>
      <c r="I74" s="251">
        <f t="shared" si="33"/>
        <v>0</v>
      </c>
      <c r="J74" s="251">
        <f t="shared" si="33"/>
        <v>0</v>
      </c>
      <c r="K74" s="251">
        <f t="shared" si="33"/>
        <v>0</v>
      </c>
      <c r="L74" s="251">
        <f t="shared" si="33"/>
        <v>0</v>
      </c>
      <c r="M74" s="251">
        <f t="shared" si="33"/>
        <v>0</v>
      </c>
      <c r="N74" s="251">
        <f t="shared" si="33"/>
        <v>0</v>
      </c>
      <c r="O74" s="251">
        <f t="shared" si="33"/>
        <v>0</v>
      </c>
      <c r="P74" s="251">
        <f t="shared" si="33"/>
        <v>0</v>
      </c>
      <c r="Q74" s="251">
        <f t="shared" si="33"/>
        <v>0</v>
      </c>
      <c r="R74" s="251">
        <f t="shared" si="33"/>
        <v>0</v>
      </c>
      <c r="S74" s="251">
        <f t="shared" si="33"/>
        <v>0</v>
      </c>
      <c r="T74" s="251">
        <f t="shared" si="33"/>
        <v>0</v>
      </c>
      <c r="U74" s="251">
        <f t="shared" si="33"/>
        <v>0</v>
      </c>
      <c r="V74" s="251">
        <f t="shared" si="33"/>
        <v>0</v>
      </c>
      <c r="W74" s="251">
        <f t="shared" si="33"/>
        <v>0</v>
      </c>
      <c r="X74" s="251">
        <f t="shared" si="33"/>
        <v>0</v>
      </c>
      <c r="Y74" s="251">
        <f t="shared" si="33"/>
        <v>0</v>
      </c>
      <c r="Z74" s="251">
        <f t="shared" si="33"/>
        <v>0</v>
      </c>
      <c r="AA74" s="251">
        <f t="shared" si="33"/>
        <v>0</v>
      </c>
      <c r="AB74" s="251">
        <f t="shared" si="33"/>
        <v>0</v>
      </c>
      <c r="AC74" s="251">
        <f t="shared" si="33"/>
        <v>0</v>
      </c>
      <c r="AD74" s="251">
        <f t="shared" si="33"/>
        <v>0</v>
      </c>
      <c r="AE74" s="251">
        <f t="shared" si="33"/>
        <v>0</v>
      </c>
      <c r="AF74" s="251">
        <f t="shared" si="33"/>
        <v>0</v>
      </c>
      <c r="AG74" s="251">
        <f t="shared" si="33"/>
        <v>0</v>
      </c>
      <c r="AH74" s="251">
        <f t="shared" si="33"/>
        <v>0</v>
      </c>
      <c r="AI74" s="251">
        <f t="shared" si="33"/>
        <v>0</v>
      </c>
      <c r="AJ74" s="251">
        <f t="shared" si="33"/>
        <v>0</v>
      </c>
      <c r="AK74" s="251">
        <f t="shared" si="33"/>
        <v>0</v>
      </c>
      <c r="AL74" s="251">
        <f t="shared" si="33"/>
        <v>0</v>
      </c>
      <c r="AM74" s="251">
        <f t="shared" si="33"/>
        <v>0</v>
      </c>
      <c r="AN74" s="251">
        <f t="shared" si="33"/>
        <v>0</v>
      </c>
      <c r="AO74" s="251">
        <f t="shared" si="33"/>
        <v>0</v>
      </c>
      <c r="AP74" s="251">
        <f t="shared" si="33"/>
        <v>0</v>
      </c>
      <c r="AQ74" s="251">
        <f t="shared" si="33"/>
        <v>0</v>
      </c>
      <c r="AR74" s="251">
        <f t="shared" si="33"/>
        <v>0</v>
      </c>
      <c r="AS74" s="251">
        <f t="shared" si="33"/>
        <v>0</v>
      </c>
      <c r="AT74" s="251">
        <f t="shared" si="33"/>
        <v>0</v>
      </c>
      <c r="AU74" s="251">
        <f t="shared" si="33"/>
        <v>0</v>
      </c>
      <c r="AV74" s="251">
        <f t="shared" si="33"/>
        <v>0</v>
      </c>
      <c r="AW74" s="251">
        <f t="shared" si="33"/>
        <v>0</v>
      </c>
      <c r="AX74" s="251">
        <f t="shared" si="33"/>
        <v>0</v>
      </c>
      <c r="AY74" s="251">
        <f t="shared" si="33"/>
        <v>0</v>
      </c>
      <c r="AZ74" s="251">
        <f t="shared" si="33"/>
        <v>0</v>
      </c>
      <c r="BA74" s="251">
        <f t="shared" si="33"/>
        <v>0</v>
      </c>
      <c r="BB74" s="251">
        <f t="shared" si="33"/>
        <v>0</v>
      </c>
    </row>
    <row r="75" ht="15.75" customHeight="1">
      <c r="A75" s="148" t="s">
        <v>88</v>
      </c>
      <c r="B75" s="250">
        <v>175.0</v>
      </c>
      <c r="C75" s="249">
        <f t="shared" ref="C75:BB75" si="34">B75</f>
        <v>175</v>
      </c>
      <c r="D75" s="251">
        <f t="shared" si="34"/>
        <v>175</v>
      </c>
      <c r="E75" s="251">
        <f t="shared" si="34"/>
        <v>175</v>
      </c>
      <c r="F75" s="251">
        <f t="shared" si="34"/>
        <v>175</v>
      </c>
      <c r="G75" s="251">
        <f t="shared" si="34"/>
        <v>175</v>
      </c>
      <c r="H75" s="251">
        <f t="shared" si="34"/>
        <v>175</v>
      </c>
      <c r="I75" s="251">
        <f t="shared" si="34"/>
        <v>175</v>
      </c>
      <c r="J75" s="251">
        <f t="shared" si="34"/>
        <v>175</v>
      </c>
      <c r="K75" s="251">
        <f t="shared" si="34"/>
        <v>175</v>
      </c>
      <c r="L75" s="251">
        <f t="shared" si="34"/>
        <v>175</v>
      </c>
      <c r="M75" s="251">
        <f t="shared" si="34"/>
        <v>175</v>
      </c>
      <c r="N75" s="251">
        <f t="shared" si="34"/>
        <v>175</v>
      </c>
      <c r="O75" s="251">
        <f t="shared" si="34"/>
        <v>175</v>
      </c>
      <c r="P75" s="251">
        <f t="shared" si="34"/>
        <v>175</v>
      </c>
      <c r="Q75" s="251">
        <f t="shared" si="34"/>
        <v>175</v>
      </c>
      <c r="R75" s="251">
        <f t="shared" si="34"/>
        <v>175</v>
      </c>
      <c r="S75" s="251">
        <f t="shared" si="34"/>
        <v>175</v>
      </c>
      <c r="T75" s="251">
        <f t="shared" si="34"/>
        <v>175</v>
      </c>
      <c r="U75" s="251">
        <f t="shared" si="34"/>
        <v>175</v>
      </c>
      <c r="V75" s="251">
        <f t="shared" si="34"/>
        <v>175</v>
      </c>
      <c r="W75" s="251">
        <f t="shared" si="34"/>
        <v>175</v>
      </c>
      <c r="X75" s="251">
        <f t="shared" si="34"/>
        <v>175</v>
      </c>
      <c r="Y75" s="251">
        <f t="shared" si="34"/>
        <v>175</v>
      </c>
      <c r="Z75" s="251">
        <f t="shared" si="34"/>
        <v>175</v>
      </c>
      <c r="AA75" s="251">
        <f t="shared" si="34"/>
        <v>175</v>
      </c>
      <c r="AB75" s="251">
        <f t="shared" si="34"/>
        <v>175</v>
      </c>
      <c r="AC75" s="251">
        <f t="shared" si="34"/>
        <v>175</v>
      </c>
      <c r="AD75" s="251">
        <f t="shared" si="34"/>
        <v>175</v>
      </c>
      <c r="AE75" s="251">
        <f t="shared" si="34"/>
        <v>175</v>
      </c>
      <c r="AF75" s="251">
        <f t="shared" si="34"/>
        <v>175</v>
      </c>
      <c r="AG75" s="251">
        <f t="shared" si="34"/>
        <v>175</v>
      </c>
      <c r="AH75" s="251">
        <f t="shared" si="34"/>
        <v>175</v>
      </c>
      <c r="AI75" s="251">
        <f t="shared" si="34"/>
        <v>175</v>
      </c>
      <c r="AJ75" s="251">
        <f t="shared" si="34"/>
        <v>175</v>
      </c>
      <c r="AK75" s="251">
        <f t="shared" si="34"/>
        <v>175</v>
      </c>
      <c r="AL75" s="251">
        <f t="shared" si="34"/>
        <v>175</v>
      </c>
      <c r="AM75" s="251">
        <f t="shared" si="34"/>
        <v>175</v>
      </c>
      <c r="AN75" s="251">
        <f t="shared" si="34"/>
        <v>175</v>
      </c>
      <c r="AO75" s="251">
        <f t="shared" si="34"/>
        <v>175</v>
      </c>
      <c r="AP75" s="251">
        <f t="shared" si="34"/>
        <v>175</v>
      </c>
      <c r="AQ75" s="251">
        <f t="shared" si="34"/>
        <v>175</v>
      </c>
      <c r="AR75" s="251">
        <f t="shared" si="34"/>
        <v>175</v>
      </c>
      <c r="AS75" s="251">
        <f t="shared" si="34"/>
        <v>175</v>
      </c>
      <c r="AT75" s="251">
        <f t="shared" si="34"/>
        <v>175</v>
      </c>
      <c r="AU75" s="251">
        <f t="shared" si="34"/>
        <v>175</v>
      </c>
      <c r="AV75" s="251">
        <f t="shared" si="34"/>
        <v>175</v>
      </c>
      <c r="AW75" s="251">
        <f t="shared" si="34"/>
        <v>175</v>
      </c>
      <c r="AX75" s="251">
        <f t="shared" si="34"/>
        <v>175</v>
      </c>
      <c r="AY75" s="251">
        <f t="shared" si="34"/>
        <v>175</v>
      </c>
      <c r="AZ75" s="251">
        <f t="shared" si="34"/>
        <v>175</v>
      </c>
      <c r="BA75" s="251">
        <f t="shared" si="34"/>
        <v>175</v>
      </c>
      <c r="BB75" s="251">
        <f t="shared" si="34"/>
        <v>175</v>
      </c>
    </row>
    <row r="76" ht="15.75" customHeight="1">
      <c r="A76" s="148"/>
      <c r="B76" s="252"/>
      <c r="C76" s="249"/>
      <c r="D76" s="251"/>
      <c r="E76" s="251"/>
      <c r="F76" s="253"/>
      <c r="G76" s="249"/>
      <c r="H76" s="251"/>
      <c r="I76" s="251"/>
      <c r="J76" s="251"/>
      <c r="K76" s="251"/>
      <c r="L76" s="251"/>
      <c r="M76" s="251"/>
      <c r="N76" s="251"/>
      <c r="O76" s="251"/>
      <c r="P76" s="251"/>
      <c r="Q76" s="251"/>
      <c r="R76" s="253"/>
      <c r="S76" s="249"/>
      <c r="T76" s="251"/>
      <c r="U76" s="251"/>
      <c r="V76" s="251"/>
      <c r="W76" s="251"/>
      <c r="X76" s="251"/>
      <c r="Y76" s="251"/>
      <c r="Z76" s="251"/>
      <c r="AA76" s="251"/>
      <c r="AB76" s="251"/>
      <c r="AC76" s="251"/>
      <c r="AD76" s="253"/>
      <c r="AE76" s="249"/>
      <c r="AF76" s="251"/>
      <c r="AG76" s="251"/>
      <c r="AH76" s="251"/>
      <c r="AI76" s="251"/>
      <c r="AJ76" s="251"/>
      <c r="AK76" s="251"/>
      <c r="AL76" s="251"/>
      <c r="AM76" s="251"/>
      <c r="AN76" s="251"/>
      <c r="AO76" s="251"/>
      <c r="AP76" s="253"/>
      <c r="AQ76" s="249"/>
      <c r="AR76" s="251"/>
      <c r="AS76" s="251"/>
      <c r="AT76" s="251"/>
      <c r="AU76" s="251"/>
      <c r="AV76" s="251"/>
      <c r="AW76" s="251"/>
      <c r="AX76" s="251"/>
      <c r="AY76" s="251"/>
      <c r="AZ76" s="251"/>
      <c r="BA76" s="251"/>
      <c r="BB76" s="253"/>
    </row>
    <row r="77" ht="15.75" customHeight="1">
      <c r="A77" s="140" t="s">
        <v>89</v>
      </c>
      <c r="B77" s="254"/>
      <c r="C77" s="255">
        <f t="shared" ref="C77:BB77" si="35">SUM(C64:C76)</f>
        <v>4625</v>
      </c>
      <c r="D77" s="255">
        <f t="shared" si="35"/>
        <v>4625</v>
      </c>
      <c r="E77" s="255">
        <f t="shared" si="35"/>
        <v>4625</v>
      </c>
      <c r="F77" s="255">
        <f t="shared" si="35"/>
        <v>4625</v>
      </c>
      <c r="G77" s="255">
        <f t="shared" si="35"/>
        <v>4625</v>
      </c>
      <c r="H77" s="255">
        <f t="shared" si="35"/>
        <v>4625</v>
      </c>
      <c r="I77" s="255">
        <f t="shared" si="35"/>
        <v>4625</v>
      </c>
      <c r="J77" s="255">
        <f t="shared" si="35"/>
        <v>4625</v>
      </c>
      <c r="K77" s="255">
        <f t="shared" si="35"/>
        <v>4625</v>
      </c>
      <c r="L77" s="255">
        <f t="shared" si="35"/>
        <v>4625</v>
      </c>
      <c r="M77" s="255">
        <f t="shared" si="35"/>
        <v>4625</v>
      </c>
      <c r="N77" s="255">
        <f t="shared" si="35"/>
        <v>4625</v>
      </c>
      <c r="O77" s="255">
        <f t="shared" si="35"/>
        <v>4625</v>
      </c>
      <c r="P77" s="255">
        <f t="shared" si="35"/>
        <v>4625</v>
      </c>
      <c r="Q77" s="255">
        <f t="shared" si="35"/>
        <v>4625</v>
      </c>
      <c r="R77" s="255">
        <f t="shared" si="35"/>
        <v>4625</v>
      </c>
      <c r="S77" s="255">
        <f t="shared" si="35"/>
        <v>4625</v>
      </c>
      <c r="T77" s="255">
        <f t="shared" si="35"/>
        <v>4625</v>
      </c>
      <c r="U77" s="255">
        <f t="shared" si="35"/>
        <v>4625</v>
      </c>
      <c r="V77" s="255">
        <f t="shared" si="35"/>
        <v>4625</v>
      </c>
      <c r="W77" s="255">
        <f t="shared" si="35"/>
        <v>4625</v>
      </c>
      <c r="X77" s="255">
        <f t="shared" si="35"/>
        <v>4625</v>
      </c>
      <c r="Y77" s="255">
        <f t="shared" si="35"/>
        <v>4625</v>
      </c>
      <c r="Z77" s="255">
        <f t="shared" si="35"/>
        <v>4625</v>
      </c>
      <c r="AA77" s="255">
        <f t="shared" si="35"/>
        <v>4625</v>
      </c>
      <c r="AB77" s="255">
        <f t="shared" si="35"/>
        <v>4625</v>
      </c>
      <c r="AC77" s="255">
        <f t="shared" si="35"/>
        <v>4625</v>
      </c>
      <c r="AD77" s="255">
        <f t="shared" si="35"/>
        <v>4625</v>
      </c>
      <c r="AE77" s="255">
        <f t="shared" si="35"/>
        <v>4625</v>
      </c>
      <c r="AF77" s="255">
        <f t="shared" si="35"/>
        <v>4625</v>
      </c>
      <c r="AG77" s="255">
        <f t="shared" si="35"/>
        <v>4625</v>
      </c>
      <c r="AH77" s="255">
        <f t="shared" si="35"/>
        <v>4625</v>
      </c>
      <c r="AI77" s="255">
        <f t="shared" si="35"/>
        <v>4625</v>
      </c>
      <c r="AJ77" s="255">
        <f t="shared" si="35"/>
        <v>4625</v>
      </c>
      <c r="AK77" s="255">
        <f t="shared" si="35"/>
        <v>4625</v>
      </c>
      <c r="AL77" s="255">
        <f t="shared" si="35"/>
        <v>4625</v>
      </c>
      <c r="AM77" s="255">
        <f t="shared" si="35"/>
        <v>4625</v>
      </c>
      <c r="AN77" s="255">
        <f t="shared" si="35"/>
        <v>4625</v>
      </c>
      <c r="AO77" s="255">
        <f t="shared" si="35"/>
        <v>4625</v>
      </c>
      <c r="AP77" s="255">
        <f t="shared" si="35"/>
        <v>4625</v>
      </c>
      <c r="AQ77" s="255">
        <f t="shared" si="35"/>
        <v>4625</v>
      </c>
      <c r="AR77" s="255">
        <f t="shared" si="35"/>
        <v>4625</v>
      </c>
      <c r="AS77" s="255">
        <f t="shared" si="35"/>
        <v>4625</v>
      </c>
      <c r="AT77" s="255">
        <f t="shared" si="35"/>
        <v>4625</v>
      </c>
      <c r="AU77" s="255">
        <f t="shared" si="35"/>
        <v>4625</v>
      </c>
      <c r="AV77" s="255">
        <f t="shared" si="35"/>
        <v>4625</v>
      </c>
      <c r="AW77" s="255">
        <f t="shared" si="35"/>
        <v>4625</v>
      </c>
      <c r="AX77" s="255">
        <f t="shared" si="35"/>
        <v>4625</v>
      </c>
      <c r="AY77" s="255">
        <f t="shared" si="35"/>
        <v>4625</v>
      </c>
      <c r="AZ77" s="255">
        <f t="shared" si="35"/>
        <v>4625</v>
      </c>
      <c r="BA77" s="255">
        <f t="shared" si="35"/>
        <v>4625</v>
      </c>
      <c r="BB77" s="255">
        <f t="shared" si="35"/>
        <v>4625</v>
      </c>
    </row>
    <row r="78" ht="15.75" customHeight="1">
      <c r="A78" s="132"/>
      <c r="B78" s="256"/>
      <c r="C78" s="257"/>
      <c r="D78" s="258"/>
      <c r="E78" s="258"/>
      <c r="F78" s="259"/>
      <c r="G78" s="257"/>
      <c r="H78" s="258"/>
      <c r="I78" s="258"/>
      <c r="J78" s="258"/>
      <c r="K78" s="258"/>
      <c r="L78" s="258"/>
      <c r="M78" s="258"/>
      <c r="N78" s="258"/>
      <c r="O78" s="258"/>
      <c r="P78" s="258"/>
      <c r="Q78" s="258"/>
      <c r="R78" s="259"/>
      <c r="S78" s="257"/>
      <c r="T78" s="258"/>
      <c r="U78" s="258"/>
      <c r="V78" s="258"/>
      <c r="W78" s="258"/>
      <c r="X78" s="258"/>
      <c r="Y78" s="258"/>
      <c r="Z78" s="258"/>
      <c r="AA78" s="258"/>
      <c r="AB78" s="258"/>
      <c r="AC78" s="258"/>
      <c r="AD78" s="259"/>
      <c r="AE78" s="257"/>
      <c r="AF78" s="258"/>
      <c r="AG78" s="258"/>
      <c r="AH78" s="258"/>
      <c r="AI78" s="258"/>
      <c r="AJ78" s="258"/>
      <c r="AK78" s="258"/>
      <c r="AL78" s="258"/>
      <c r="AM78" s="258"/>
      <c r="AN78" s="258"/>
      <c r="AO78" s="258"/>
      <c r="AP78" s="259"/>
      <c r="AQ78" s="257"/>
      <c r="AR78" s="258"/>
      <c r="AS78" s="258"/>
      <c r="AT78" s="258"/>
      <c r="AU78" s="258"/>
      <c r="AV78" s="258"/>
      <c r="AW78" s="258"/>
      <c r="AX78" s="258"/>
      <c r="AY78" s="258"/>
      <c r="AZ78" s="258"/>
      <c r="BA78" s="258"/>
      <c r="BB78" s="259"/>
    </row>
    <row r="79" ht="15.75" customHeight="1">
      <c r="A79" s="174" t="s">
        <v>90</v>
      </c>
      <c r="B79" s="260"/>
      <c r="C79" s="261"/>
      <c r="D79" s="262"/>
      <c r="E79" s="262"/>
      <c r="F79" s="263"/>
      <c r="G79" s="261"/>
      <c r="H79" s="262"/>
      <c r="I79" s="262"/>
      <c r="J79" s="262"/>
      <c r="K79" s="262"/>
      <c r="L79" s="262"/>
      <c r="M79" s="262"/>
      <c r="N79" s="262"/>
      <c r="O79" s="262"/>
      <c r="P79" s="262"/>
      <c r="Q79" s="262"/>
      <c r="R79" s="263"/>
      <c r="S79" s="261"/>
      <c r="T79" s="262"/>
      <c r="U79" s="262"/>
      <c r="V79" s="262"/>
      <c r="W79" s="262"/>
      <c r="X79" s="262"/>
      <c r="Y79" s="262"/>
      <c r="Z79" s="262"/>
      <c r="AA79" s="262"/>
      <c r="AB79" s="262"/>
      <c r="AC79" s="262"/>
      <c r="AD79" s="263"/>
      <c r="AE79" s="261"/>
      <c r="AF79" s="262"/>
      <c r="AG79" s="262"/>
      <c r="AH79" s="262"/>
      <c r="AI79" s="262"/>
      <c r="AJ79" s="262"/>
      <c r="AK79" s="262"/>
      <c r="AL79" s="262"/>
      <c r="AM79" s="262"/>
      <c r="AN79" s="262"/>
      <c r="AO79" s="262"/>
      <c r="AP79" s="263"/>
      <c r="AQ79" s="261"/>
      <c r="AR79" s="262"/>
      <c r="AS79" s="262"/>
      <c r="AT79" s="262"/>
      <c r="AU79" s="262"/>
      <c r="AV79" s="262"/>
      <c r="AW79" s="262"/>
      <c r="AX79" s="262"/>
      <c r="AY79" s="262"/>
      <c r="AZ79" s="262"/>
      <c r="BA79" s="262"/>
      <c r="BB79" s="263"/>
    </row>
    <row r="80" ht="15.75" customHeight="1">
      <c r="A80" s="264" t="s">
        <v>91</v>
      </c>
      <c r="B80" s="250">
        <v>55.0</v>
      </c>
      <c r="C80" s="261">
        <f t="shared" ref="C80:C84" si="36">B80</f>
        <v>55</v>
      </c>
      <c r="D80" s="262">
        <v>55.0</v>
      </c>
      <c r="E80" s="262">
        <v>55.0</v>
      </c>
      <c r="F80" s="263">
        <v>55.0</v>
      </c>
      <c r="G80" s="261">
        <v>55.0</v>
      </c>
      <c r="H80" s="262">
        <v>55.0</v>
      </c>
      <c r="I80" s="262">
        <v>55.0</v>
      </c>
      <c r="J80" s="262">
        <v>55.0</v>
      </c>
      <c r="K80" s="262">
        <v>55.0</v>
      </c>
      <c r="L80" s="262">
        <v>55.0</v>
      </c>
      <c r="M80" s="262">
        <v>55.0</v>
      </c>
      <c r="N80" s="262">
        <v>55.0</v>
      </c>
      <c r="O80" s="262">
        <v>55.0</v>
      </c>
      <c r="P80" s="262">
        <v>55.0</v>
      </c>
      <c r="Q80" s="262">
        <v>55.0</v>
      </c>
      <c r="R80" s="263">
        <v>55.0</v>
      </c>
      <c r="S80" s="261">
        <v>55.0</v>
      </c>
      <c r="T80" s="262">
        <v>55.0</v>
      </c>
      <c r="U80" s="262">
        <v>55.0</v>
      </c>
      <c r="V80" s="262">
        <v>55.0</v>
      </c>
      <c r="W80" s="262">
        <v>55.0</v>
      </c>
      <c r="X80" s="262">
        <v>55.0</v>
      </c>
      <c r="Y80" s="262">
        <v>55.0</v>
      </c>
      <c r="Z80" s="262">
        <v>55.0</v>
      </c>
      <c r="AA80" s="262">
        <v>55.0</v>
      </c>
      <c r="AB80" s="262">
        <v>55.0</v>
      </c>
      <c r="AC80" s="262">
        <v>55.0</v>
      </c>
      <c r="AD80" s="263">
        <v>55.0</v>
      </c>
      <c r="AE80" s="261">
        <v>55.0</v>
      </c>
      <c r="AF80" s="262">
        <v>55.0</v>
      </c>
      <c r="AG80" s="262">
        <v>55.0</v>
      </c>
      <c r="AH80" s="262">
        <v>55.0</v>
      </c>
      <c r="AI80" s="262">
        <v>55.0</v>
      </c>
      <c r="AJ80" s="262">
        <v>55.0</v>
      </c>
      <c r="AK80" s="262">
        <v>55.0</v>
      </c>
      <c r="AL80" s="262">
        <v>55.0</v>
      </c>
      <c r="AM80" s="262">
        <v>55.0</v>
      </c>
      <c r="AN80" s="262">
        <v>55.0</v>
      </c>
      <c r="AO80" s="262">
        <v>55.0</v>
      </c>
      <c r="AP80" s="263">
        <v>55.0</v>
      </c>
      <c r="AQ80" s="261">
        <v>55.0</v>
      </c>
      <c r="AR80" s="262">
        <v>55.0</v>
      </c>
      <c r="AS80" s="262">
        <v>55.0</v>
      </c>
      <c r="AT80" s="262">
        <v>55.0</v>
      </c>
      <c r="AU80" s="262">
        <v>55.0</v>
      </c>
      <c r="AV80" s="262">
        <v>55.0</v>
      </c>
      <c r="AW80" s="262">
        <v>55.0</v>
      </c>
      <c r="AX80" s="262">
        <v>55.0</v>
      </c>
      <c r="AY80" s="262">
        <v>55.0</v>
      </c>
      <c r="AZ80" s="262">
        <v>55.0</v>
      </c>
      <c r="BA80" s="262">
        <v>55.0</v>
      </c>
      <c r="BB80" s="263">
        <v>55.0</v>
      </c>
    </row>
    <row r="81" ht="15.75" customHeight="1">
      <c r="A81" s="264" t="s">
        <v>92</v>
      </c>
      <c r="B81" s="250">
        <v>35.0</v>
      </c>
      <c r="C81" s="261">
        <f t="shared" si="36"/>
        <v>35</v>
      </c>
      <c r="D81" s="262">
        <v>32.0</v>
      </c>
      <c r="E81" s="262">
        <v>32.0</v>
      </c>
      <c r="F81" s="263">
        <v>32.0</v>
      </c>
      <c r="G81" s="261">
        <v>32.0</v>
      </c>
      <c r="H81" s="262">
        <v>32.0</v>
      </c>
      <c r="I81" s="262">
        <v>32.0</v>
      </c>
      <c r="J81" s="262">
        <v>32.0</v>
      </c>
      <c r="K81" s="262">
        <v>32.0</v>
      </c>
      <c r="L81" s="262">
        <v>32.0</v>
      </c>
      <c r="M81" s="262">
        <v>32.0</v>
      </c>
      <c r="N81" s="262">
        <v>32.0</v>
      </c>
      <c r="O81" s="262">
        <v>32.0</v>
      </c>
      <c r="P81" s="262">
        <v>32.0</v>
      </c>
      <c r="Q81" s="262">
        <v>32.0</v>
      </c>
      <c r="R81" s="263">
        <v>32.0</v>
      </c>
      <c r="S81" s="261">
        <v>32.0</v>
      </c>
      <c r="T81" s="262">
        <v>32.0</v>
      </c>
      <c r="U81" s="262">
        <v>32.0</v>
      </c>
      <c r="V81" s="262">
        <v>32.0</v>
      </c>
      <c r="W81" s="262">
        <v>32.0</v>
      </c>
      <c r="X81" s="262">
        <v>32.0</v>
      </c>
      <c r="Y81" s="262">
        <v>32.0</v>
      </c>
      <c r="Z81" s="262">
        <v>32.0</v>
      </c>
      <c r="AA81" s="262">
        <v>32.0</v>
      </c>
      <c r="AB81" s="262">
        <v>32.0</v>
      </c>
      <c r="AC81" s="262">
        <v>32.0</v>
      </c>
      <c r="AD81" s="263">
        <v>32.0</v>
      </c>
      <c r="AE81" s="261">
        <v>32.0</v>
      </c>
      <c r="AF81" s="262">
        <v>32.0</v>
      </c>
      <c r="AG81" s="262">
        <v>32.0</v>
      </c>
      <c r="AH81" s="262">
        <v>32.0</v>
      </c>
      <c r="AI81" s="262">
        <v>32.0</v>
      </c>
      <c r="AJ81" s="262">
        <v>32.0</v>
      </c>
      <c r="AK81" s="262">
        <v>32.0</v>
      </c>
      <c r="AL81" s="262">
        <v>32.0</v>
      </c>
      <c r="AM81" s="262">
        <v>32.0</v>
      </c>
      <c r="AN81" s="262">
        <v>32.0</v>
      </c>
      <c r="AO81" s="262">
        <v>32.0</v>
      </c>
      <c r="AP81" s="263">
        <v>32.0</v>
      </c>
      <c r="AQ81" s="261">
        <v>32.0</v>
      </c>
      <c r="AR81" s="262">
        <v>32.0</v>
      </c>
      <c r="AS81" s="262">
        <v>32.0</v>
      </c>
      <c r="AT81" s="262">
        <v>32.0</v>
      </c>
      <c r="AU81" s="262">
        <v>32.0</v>
      </c>
      <c r="AV81" s="262">
        <v>32.0</v>
      </c>
      <c r="AW81" s="262">
        <v>32.0</v>
      </c>
      <c r="AX81" s="262">
        <v>32.0</v>
      </c>
      <c r="AY81" s="262">
        <v>32.0</v>
      </c>
      <c r="AZ81" s="262">
        <v>32.0</v>
      </c>
      <c r="BA81" s="262">
        <v>32.0</v>
      </c>
      <c r="BB81" s="263">
        <v>32.0</v>
      </c>
    </row>
    <row r="82" ht="15.75" customHeight="1">
      <c r="A82" s="264" t="s">
        <v>93</v>
      </c>
      <c r="B82" s="250">
        <v>55.0</v>
      </c>
      <c r="C82" s="261">
        <f t="shared" si="36"/>
        <v>55</v>
      </c>
      <c r="D82" s="262">
        <v>45.0</v>
      </c>
      <c r="E82" s="262">
        <v>45.0</v>
      </c>
      <c r="F82" s="263">
        <v>45.0</v>
      </c>
      <c r="G82" s="261">
        <v>45.0</v>
      </c>
      <c r="H82" s="262">
        <v>45.0</v>
      </c>
      <c r="I82" s="262">
        <v>45.0</v>
      </c>
      <c r="J82" s="262">
        <v>45.0</v>
      </c>
      <c r="K82" s="262">
        <v>45.0</v>
      </c>
      <c r="L82" s="262">
        <v>45.0</v>
      </c>
      <c r="M82" s="262">
        <v>45.0</v>
      </c>
      <c r="N82" s="262">
        <v>45.0</v>
      </c>
      <c r="O82" s="262">
        <v>45.0</v>
      </c>
      <c r="P82" s="262">
        <v>45.0</v>
      </c>
      <c r="Q82" s="262">
        <v>45.0</v>
      </c>
      <c r="R82" s="263">
        <v>45.0</v>
      </c>
      <c r="S82" s="261">
        <v>45.0</v>
      </c>
      <c r="T82" s="262">
        <v>45.0</v>
      </c>
      <c r="U82" s="262">
        <v>45.0</v>
      </c>
      <c r="V82" s="262">
        <v>45.0</v>
      </c>
      <c r="W82" s="262">
        <v>45.0</v>
      </c>
      <c r="X82" s="262">
        <v>45.0</v>
      </c>
      <c r="Y82" s="262">
        <v>45.0</v>
      </c>
      <c r="Z82" s="262">
        <v>45.0</v>
      </c>
      <c r="AA82" s="262">
        <v>45.0</v>
      </c>
      <c r="AB82" s="262">
        <v>45.0</v>
      </c>
      <c r="AC82" s="262">
        <v>45.0</v>
      </c>
      <c r="AD82" s="263">
        <v>45.0</v>
      </c>
      <c r="AE82" s="261">
        <v>45.0</v>
      </c>
      <c r="AF82" s="262">
        <v>45.0</v>
      </c>
      <c r="AG82" s="262">
        <v>45.0</v>
      </c>
      <c r="AH82" s="262">
        <v>45.0</v>
      </c>
      <c r="AI82" s="262">
        <v>45.0</v>
      </c>
      <c r="AJ82" s="262">
        <v>45.0</v>
      </c>
      <c r="AK82" s="262">
        <v>45.0</v>
      </c>
      <c r="AL82" s="262">
        <v>45.0</v>
      </c>
      <c r="AM82" s="262">
        <v>45.0</v>
      </c>
      <c r="AN82" s="262">
        <v>45.0</v>
      </c>
      <c r="AO82" s="262">
        <v>45.0</v>
      </c>
      <c r="AP82" s="263">
        <v>45.0</v>
      </c>
      <c r="AQ82" s="261">
        <v>45.0</v>
      </c>
      <c r="AR82" s="262">
        <v>45.0</v>
      </c>
      <c r="AS82" s="262">
        <v>45.0</v>
      </c>
      <c r="AT82" s="262">
        <v>45.0</v>
      </c>
      <c r="AU82" s="262">
        <v>45.0</v>
      </c>
      <c r="AV82" s="262">
        <v>45.0</v>
      </c>
      <c r="AW82" s="262">
        <v>45.0</v>
      </c>
      <c r="AX82" s="262">
        <v>45.0</v>
      </c>
      <c r="AY82" s="262">
        <v>45.0</v>
      </c>
      <c r="AZ82" s="262">
        <v>45.0</v>
      </c>
      <c r="BA82" s="262">
        <v>45.0</v>
      </c>
      <c r="BB82" s="263">
        <v>45.0</v>
      </c>
    </row>
    <row r="83" ht="15.75" customHeight="1">
      <c r="A83" s="264" t="s">
        <v>94</v>
      </c>
      <c r="B83" s="250">
        <v>23.0</v>
      </c>
      <c r="C83" s="261">
        <f t="shared" si="36"/>
        <v>23</v>
      </c>
      <c r="D83" s="262"/>
      <c r="E83" s="262"/>
      <c r="F83" s="263"/>
      <c r="G83" s="261"/>
      <c r="H83" s="262"/>
      <c r="I83" s="262"/>
      <c r="J83" s="262"/>
      <c r="K83" s="262"/>
      <c r="L83" s="262"/>
      <c r="M83" s="262"/>
      <c r="N83" s="262"/>
      <c r="O83" s="262"/>
      <c r="P83" s="262"/>
      <c r="Q83" s="262"/>
      <c r="R83" s="263"/>
      <c r="S83" s="261"/>
      <c r="T83" s="262"/>
      <c r="U83" s="262"/>
      <c r="V83" s="262"/>
      <c r="W83" s="262"/>
      <c r="X83" s="262"/>
      <c r="Y83" s="262"/>
      <c r="Z83" s="262"/>
      <c r="AA83" s="262"/>
      <c r="AB83" s="262"/>
      <c r="AC83" s="262"/>
      <c r="AD83" s="263"/>
      <c r="AE83" s="261"/>
      <c r="AF83" s="262"/>
      <c r="AG83" s="262"/>
      <c r="AH83" s="262"/>
      <c r="AI83" s="262"/>
      <c r="AJ83" s="262"/>
      <c r="AK83" s="262"/>
      <c r="AL83" s="262"/>
      <c r="AM83" s="262"/>
      <c r="AN83" s="262"/>
      <c r="AO83" s="262"/>
      <c r="AP83" s="263"/>
      <c r="AQ83" s="261"/>
      <c r="AR83" s="262"/>
      <c r="AS83" s="262"/>
      <c r="AT83" s="262"/>
      <c r="AU83" s="262"/>
      <c r="AV83" s="262"/>
      <c r="AW83" s="262"/>
      <c r="AX83" s="262"/>
      <c r="AY83" s="262"/>
      <c r="AZ83" s="262"/>
      <c r="BA83" s="262"/>
      <c r="BB83" s="263"/>
    </row>
    <row r="84" ht="15.75" customHeight="1">
      <c r="A84" s="264" t="s">
        <v>95</v>
      </c>
      <c r="B84" s="250">
        <v>0.0</v>
      </c>
      <c r="C84" s="261">
        <f t="shared" si="36"/>
        <v>0</v>
      </c>
      <c r="D84" s="262"/>
      <c r="E84" s="262"/>
      <c r="F84" s="263"/>
      <c r="G84" s="261"/>
      <c r="H84" s="262"/>
      <c r="I84" s="262"/>
      <c r="J84" s="262"/>
      <c r="K84" s="262"/>
      <c r="L84" s="262"/>
      <c r="M84" s="262"/>
      <c r="N84" s="262"/>
      <c r="O84" s="262"/>
      <c r="P84" s="262"/>
      <c r="Q84" s="262"/>
      <c r="R84" s="263"/>
      <c r="S84" s="261"/>
      <c r="T84" s="262"/>
      <c r="U84" s="262"/>
      <c r="V84" s="262"/>
      <c r="W84" s="262"/>
      <c r="X84" s="262"/>
      <c r="Y84" s="262"/>
      <c r="Z84" s="262"/>
      <c r="AA84" s="262"/>
      <c r="AB84" s="262"/>
      <c r="AC84" s="262"/>
      <c r="AD84" s="263"/>
      <c r="AE84" s="261"/>
      <c r="AF84" s="262"/>
      <c r="AG84" s="262"/>
      <c r="AH84" s="262"/>
      <c r="AI84" s="262"/>
      <c r="AJ84" s="262"/>
      <c r="AK84" s="262"/>
      <c r="AL84" s="262"/>
      <c r="AM84" s="262"/>
      <c r="AN84" s="262"/>
      <c r="AO84" s="262"/>
      <c r="AP84" s="263"/>
      <c r="AQ84" s="261"/>
      <c r="AR84" s="262"/>
      <c r="AS84" s="262"/>
      <c r="AT84" s="262"/>
      <c r="AU84" s="262"/>
      <c r="AV84" s="262"/>
      <c r="AW84" s="262"/>
      <c r="AX84" s="262"/>
      <c r="AY84" s="262"/>
      <c r="AZ84" s="262"/>
      <c r="BA84" s="262"/>
      <c r="BB84" s="263"/>
    </row>
    <row r="85" ht="15.75" customHeight="1">
      <c r="A85" s="264" t="s">
        <v>96</v>
      </c>
      <c r="B85" s="250">
        <v>10.0</v>
      </c>
      <c r="C85" s="261">
        <v>10.0</v>
      </c>
      <c r="D85" s="262">
        <v>10.0</v>
      </c>
      <c r="E85" s="262">
        <v>10.0</v>
      </c>
      <c r="F85" s="263">
        <v>10.0</v>
      </c>
      <c r="G85" s="261">
        <v>10.0</v>
      </c>
      <c r="H85" s="262">
        <v>10.0</v>
      </c>
      <c r="I85" s="262">
        <v>10.0</v>
      </c>
      <c r="J85" s="262">
        <v>10.0</v>
      </c>
      <c r="K85" s="262">
        <v>10.0</v>
      </c>
      <c r="L85" s="262">
        <v>10.0</v>
      </c>
      <c r="M85" s="262">
        <v>10.0</v>
      </c>
      <c r="N85" s="262">
        <v>10.0</v>
      </c>
      <c r="O85" s="262">
        <v>10.0</v>
      </c>
      <c r="P85" s="262">
        <v>10.0</v>
      </c>
      <c r="Q85" s="262">
        <v>10.0</v>
      </c>
      <c r="R85" s="263">
        <v>10.0</v>
      </c>
      <c r="S85" s="261">
        <v>10.0</v>
      </c>
      <c r="T85" s="262">
        <v>10.0</v>
      </c>
      <c r="U85" s="262">
        <v>10.0</v>
      </c>
      <c r="V85" s="262">
        <v>10.0</v>
      </c>
      <c r="W85" s="262">
        <v>10.0</v>
      </c>
      <c r="X85" s="262">
        <v>10.0</v>
      </c>
      <c r="Y85" s="262">
        <v>10.0</v>
      </c>
      <c r="Z85" s="262">
        <v>10.0</v>
      </c>
      <c r="AA85" s="262">
        <v>10.0</v>
      </c>
      <c r="AB85" s="262">
        <v>10.0</v>
      </c>
      <c r="AC85" s="262">
        <v>10.0</v>
      </c>
      <c r="AD85" s="263">
        <v>10.0</v>
      </c>
      <c r="AE85" s="261">
        <v>10.0</v>
      </c>
      <c r="AF85" s="262">
        <v>10.0</v>
      </c>
      <c r="AG85" s="262">
        <v>10.0</v>
      </c>
      <c r="AH85" s="262">
        <v>10.0</v>
      </c>
      <c r="AI85" s="262">
        <v>10.0</v>
      </c>
      <c r="AJ85" s="262">
        <v>10.0</v>
      </c>
      <c r="AK85" s="262">
        <v>10.0</v>
      </c>
      <c r="AL85" s="262">
        <v>10.0</v>
      </c>
      <c r="AM85" s="262">
        <v>10.0</v>
      </c>
      <c r="AN85" s="262">
        <v>10.0</v>
      </c>
      <c r="AO85" s="262">
        <v>10.0</v>
      </c>
      <c r="AP85" s="263">
        <v>10.0</v>
      </c>
      <c r="AQ85" s="261">
        <v>10.0</v>
      </c>
      <c r="AR85" s="262">
        <v>10.0</v>
      </c>
      <c r="AS85" s="262">
        <v>10.0</v>
      </c>
      <c r="AT85" s="262">
        <v>10.0</v>
      </c>
      <c r="AU85" s="262">
        <v>10.0</v>
      </c>
      <c r="AV85" s="262">
        <v>10.0</v>
      </c>
      <c r="AW85" s="262">
        <v>10.0</v>
      </c>
      <c r="AX85" s="262">
        <v>10.0</v>
      </c>
      <c r="AY85" s="262">
        <v>10.0</v>
      </c>
      <c r="AZ85" s="262">
        <v>10.0</v>
      </c>
      <c r="BA85" s="262">
        <v>10.0</v>
      </c>
      <c r="BB85" s="263">
        <v>10.0</v>
      </c>
    </row>
    <row r="86" ht="15.75" customHeight="1">
      <c r="A86" s="264"/>
      <c r="B86" s="260"/>
      <c r="C86" s="261"/>
      <c r="D86" s="262"/>
      <c r="E86" s="262"/>
      <c r="F86" s="263"/>
      <c r="G86" s="261"/>
      <c r="H86" s="262"/>
      <c r="I86" s="262"/>
      <c r="J86" s="262"/>
      <c r="K86" s="262"/>
      <c r="L86" s="262"/>
      <c r="M86" s="262"/>
      <c r="N86" s="262"/>
      <c r="O86" s="262"/>
      <c r="P86" s="262"/>
      <c r="Q86" s="262"/>
      <c r="R86" s="263"/>
      <c r="S86" s="261"/>
      <c r="T86" s="262"/>
      <c r="U86" s="262"/>
      <c r="V86" s="262"/>
      <c r="W86" s="262"/>
      <c r="X86" s="262"/>
      <c r="Y86" s="262"/>
      <c r="Z86" s="262"/>
      <c r="AA86" s="262"/>
      <c r="AB86" s="262"/>
      <c r="AC86" s="262"/>
      <c r="AD86" s="263"/>
      <c r="AE86" s="261"/>
      <c r="AF86" s="262"/>
      <c r="AG86" s="262"/>
      <c r="AH86" s="262"/>
      <c r="AI86" s="262"/>
      <c r="AJ86" s="262"/>
      <c r="AK86" s="262"/>
      <c r="AL86" s="262"/>
      <c r="AM86" s="262"/>
      <c r="AN86" s="262"/>
      <c r="AO86" s="262"/>
      <c r="AP86" s="263"/>
      <c r="AQ86" s="261"/>
      <c r="AR86" s="262"/>
      <c r="AS86" s="262"/>
      <c r="AT86" s="262"/>
      <c r="AU86" s="262"/>
      <c r="AV86" s="262"/>
      <c r="AW86" s="262"/>
      <c r="AX86" s="262"/>
      <c r="AY86" s="262"/>
      <c r="AZ86" s="262"/>
      <c r="BA86" s="262"/>
      <c r="BB86" s="263"/>
    </row>
    <row r="87" ht="15.75" customHeight="1">
      <c r="A87" s="174" t="s">
        <v>97</v>
      </c>
      <c r="B87" s="265"/>
      <c r="C87" s="266">
        <f t="shared" ref="C87:BB87" si="37">SUM(C80:C86)</f>
        <v>178</v>
      </c>
      <c r="D87" s="266">
        <f t="shared" si="37"/>
        <v>142</v>
      </c>
      <c r="E87" s="266">
        <f t="shared" si="37"/>
        <v>142</v>
      </c>
      <c r="F87" s="266">
        <f t="shared" si="37"/>
        <v>142</v>
      </c>
      <c r="G87" s="266">
        <f t="shared" si="37"/>
        <v>142</v>
      </c>
      <c r="H87" s="266">
        <f t="shared" si="37"/>
        <v>142</v>
      </c>
      <c r="I87" s="266">
        <f t="shared" si="37"/>
        <v>142</v>
      </c>
      <c r="J87" s="266">
        <f t="shared" si="37"/>
        <v>142</v>
      </c>
      <c r="K87" s="266">
        <f t="shared" si="37"/>
        <v>142</v>
      </c>
      <c r="L87" s="266">
        <f t="shared" si="37"/>
        <v>142</v>
      </c>
      <c r="M87" s="266">
        <f t="shared" si="37"/>
        <v>142</v>
      </c>
      <c r="N87" s="266">
        <f t="shared" si="37"/>
        <v>142</v>
      </c>
      <c r="O87" s="266">
        <f t="shared" si="37"/>
        <v>142</v>
      </c>
      <c r="P87" s="266">
        <f t="shared" si="37"/>
        <v>142</v>
      </c>
      <c r="Q87" s="266">
        <f t="shared" si="37"/>
        <v>142</v>
      </c>
      <c r="R87" s="266">
        <f t="shared" si="37"/>
        <v>142</v>
      </c>
      <c r="S87" s="266">
        <f t="shared" si="37"/>
        <v>142</v>
      </c>
      <c r="T87" s="266">
        <f t="shared" si="37"/>
        <v>142</v>
      </c>
      <c r="U87" s="266">
        <f t="shared" si="37"/>
        <v>142</v>
      </c>
      <c r="V87" s="266">
        <f t="shared" si="37"/>
        <v>142</v>
      </c>
      <c r="W87" s="266">
        <f t="shared" si="37"/>
        <v>142</v>
      </c>
      <c r="X87" s="266">
        <f t="shared" si="37"/>
        <v>142</v>
      </c>
      <c r="Y87" s="266">
        <f t="shared" si="37"/>
        <v>142</v>
      </c>
      <c r="Z87" s="266">
        <f t="shared" si="37"/>
        <v>142</v>
      </c>
      <c r="AA87" s="266">
        <f t="shared" si="37"/>
        <v>142</v>
      </c>
      <c r="AB87" s="266">
        <f t="shared" si="37"/>
        <v>142</v>
      </c>
      <c r="AC87" s="266">
        <f t="shared" si="37"/>
        <v>142</v>
      </c>
      <c r="AD87" s="266">
        <f t="shared" si="37"/>
        <v>142</v>
      </c>
      <c r="AE87" s="266">
        <f t="shared" si="37"/>
        <v>142</v>
      </c>
      <c r="AF87" s="266">
        <f t="shared" si="37"/>
        <v>142</v>
      </c>
      <c r="AG87" s="266">
        <f t="shared" si="37"/>
        <v>142</v>
      </c>
      <c r="AH87" s="266">
        <f t="shared" si="37"/>
        <v>142</v>
      </c>
      <c r="AI87" s="266">
        <f t="shared" si="37"/>
        <v>142</v>
      </c>
      <c r="AJ87" s="266">
        <f t="shared" si="37"/>
        <v>142</v>
      </c>
      <c r="AK87" s="266">
        <f t="shared" si="37"/>
        <v>142</v>
      </c>
      <c r="AL87" s="266">
        <f t="shared" si="37"/>
        <v>142</v>
      </c>
      <c r="AM87" s="266">
        <f t="shared" si="37"/>
        <v>142</v>
      </c>
      <c r="AN87" s="266">
        <f t="shared" si="37"/>
        <v>142</v>
      </c>
      <c r="AO87" s="266">
        <f t="shared" si="37"/>
        <v>142</v>
      </c>
      <c r="AP87" s="266">
        <f t="shared" si="37"/>
        <v>142</v>
      </c>
      <c r="AQ87" s="266">
        <f t="shared" si="37"/>
        <v>142</v>
      </c>
      <c r="AR87" s="266">
        <f t="shared" si="37"/>
        <v>142</v>
      </c>
      <c r="AS87" s="266">
        <f t="shared" si="37"/>
        <v>142</v>
      </c>
      <c r="AT87" s="266">
        <f t="shared" si="37"/>
        <v>142</v>
      </c>
      <c r="AU87" s="266">
        <f t="shared" si="37"/>
        <v>142</v>
      </c>
      <c r="AV87" s="266">
        <f t="shared" si="37"/>
        <v>142</v>
      </c>
      <c r="AW87" s="266">
        <f t="shared" si="37"/>
        <v>142</v>
      </c>
      <c r="AX87" s="266">
        <f t="shared" si="37"/>
        <v>142</v>
      </c>
      <c r="AY87" s="266">
        <f t="shared" si="37"/>
        <v>142</v>
      </c>
      <c r="AZ87" s="266">
        <f t="shared" si="37"/>
        <v>142</v>
      </c>
      <c r="BA87" s="266">
        <f t="shared" si="37"/>
        <v>142</v>
      </c>
      <c r="BB87" s="266">
        <f t="shared" si="37"/>
        <v>142</v>
      </c>
    </row>
    <row r="88" ht="15.75" customHeight="1">
      <c r="A88" s="132"/>
      <c r="B88" s="256"/>
      <c r="C88" s="257"/>
      <c r="D88" s="258"/>
      <c r="E88" s="258"/>
      <c r="F88" s="259"/>
      <c r="G88" s="257"/>
      <c r="H88" s="258"/>
      <c r="I88" s="258"/>
      <c r="J88" s="258"/>
      <c r="K88" s="258"/>
      <c r="L88" s="258"/>
      <c r="M88" s="258"/>
      <c r="N88" s="258"/>
      <c r="O88" s="258"/>
      <c r="P88" s="258"/>
      <c r="Q88" s="258"/>
      <c r="R88" s="259"/>
      <c r="S88" s="257"/>
      <c r="T88" s="258"/>
      <c r="U88" s="258"/>
      <c r="V88" s="258"/>
      <c r="W88" s="258"/>
      <c r="X88" s="258"/>
      <c r="Y88" s="258"/>
      <c r="Z88" s="258"/>
      <c r="AA88" s="258"/>
      <c r="AB88" s="258"/>
      <c r="AC88" s="258"/>
      <c r="AD88" s="259"/>
      <c r="AE88" s="257"/>
      <c r="AF88" s="258"/>
      <c r="AG88" s="258"/>
      <c r="AH88" s="258"/>
      <c r="AI88" s="258"/>
      <c r="AJ88" s="258"/>
      <c r="AK88" s="258"/>
      <c r="AL88" s="258"/>
      <c r="AM88" s="258"/>
      <c r="AN88" s="258"/>
      <c r="AO88" s="258"/>
      <c r="AP88" s="259"/>
      <c r="AQ88" s="257"/>
      <c r="AR88" s="258"/>
      <c r="AS88" s="258"/>
      <c r="AT88" s="258"/>
      <c r="AU88" s="258"/>
      <c r="AV88" s="258"/>
      <c r="AW88" s="258"/>
      <c r="AX88" s="258"/>
      <c r="AY88" s="258"/>
      <c r="AZ88" s="258"/>
      <c r="BA88" s="258"/>
      <c r="BB88" s="259"/>
    </row>
    <row r="89" ht="15.75" customHeight="1">
      <c r="A89" s="191" t="s">
        <v>98</v>
      </c>
      <c r="B89" s="267"/>
      <c r="C89" s="268"/>
      <c r="D89" s="269"/>
      <c r="E89" s="269"/>
      <c r="F89" s="270"/>
      <c r="G89" s="268"/>
      <c r="H89" s="269"/>
      <c r="I89" s="269"/>
      <c r="J89" s="269"/>
      <c r="K89" s="269"/>
      <c r="L89" s="269"/>
      <c r="M89" s="269"/>
      <c r="N89" s="269"/>
      <c r="O89" s="269"/>
      <c r="P89" s="269"/>
      <c r="Q89" s="269"/>
      <c r="R89" s="270"/>
      <c r="S89" s="268"/>
      <c r="T89" s="269"/>
      <c r="U89" s="269"/>
      <c r="V89" s="269"/>
      <c r="W89" s="269"/>
      <c r="X89" s="269"/>
      <c r="Y89" s="269"/>
      <c r="Z89" s="269"/>
      <c r="AA89" s="269"/>
      <c r="AB89" s="269"/>
      <c r="AC89" s="269"/>
      <c r="AD89" s="270"/>
      <c r="AE89" s="268"/>
      <c r="AF89" s="269"/>
      <c r="AG89" s="269"/>
      <c r="AH89" s="269"/>
      <c r="AI89" s="269"/>
      <c r="AJ89" s="269"/>
      <c r="AK89" s="269"/>
      <c r="AL89" s="269"/>
      <c r="AM89" s="269"/>
      <c r="AN89" s="269"/>
      <c r="AO89" s="269"/>
      <c r="AP89" s="270"/>
      <c r="AQ89" s="268"/>
      <c r="AR89" s="269"/>
      <c r="AS89" s="269"/>
      <c r="AT89" s="269"/>
      <c r="AU89" s="269"/>
      <c r="AV89" s="269"/>
      <c r="AW89" s="269"/>
      <c r="AX89" s="269"/>
      <c r="AY89" s="269"/>
      <c r="AZ89" s="269"/>
      <c r="BA89" s="269"/>
      <c r="BB89" s="270"/>
    </row>
    <row r="90" ht="15.75" customHeight="1">
      <c r="A90" s="190" t="s">
        <v>99</v>
      </c>
      <c r="B90" s="250">
        <v>600.0</v>
      </c>
      <c r="C90" s="268">
        <v>50.0</v>
      </c>
      <c r="D90" s="269">
        <v>50.0</v>
      </c>
      <c r="E90" s="269">
        <v>50.0</v>
      </c>
      <c r="F90" s="270">
        <v>50.0</v>
      </c>
      <c r="G90" s="268">
        <v>50.0</v>
      </c>
      <c r="H90" s="269">
        <v>50.0</v>
      </c>
      <c r="I90" s="269">
        <v>50.0</v>
      </c>
      <c r="J90" s="269">
        <v>50.0</v>
      </c>
      <c r="K90" s="269">
        <v>50.0</v>
      </c>
      <c r="L90" s="269">
        <v>50.0</v>
      </c>
      <c r="M90" s="269">
        <v>50.0</v>
      </c>
      <c r="N90" s="269">
        <v>50.0</v>
      </c>
      <c r="O90" s="269">
        <v>50.0</v>
      </c>
      <c r="P90" s="269">
        <v>50.0</v>
      </c>
      <c r="Q90" s="269">
        <v>50.0</v>
      </c>
      <c r="R90" s="270">
        <v>50.0</v>
      </c>
      <c r="S90" s="268">
        <v>50.0</v>
      </c>
      <c r="T90" s="269">
        <v>50.0</v>
      </c>
      <c r="U90" s="269">
        <v>50.0</v>
      </c>
      <c r="V90" s="269">
        <v>50.0</v>
      </c>
      <c r="W90" s="269">
        <v>50.0</v>
      </c>
      <c r="X90" s="269">
        <v>50.0</v>
      </c>
      <c r="Y90" s="269">
        <v>50.0</v>
      </c>
      <c r="Z90" s="269">
        <v>50.0</v>
      </c>
      <c r="AA90" s="269">
        <v>50.0</v>
      </c>
      <c r="AB90" s="269">
        <v>50.0</v>
      </c>
      <c r="AC90" s="269">
        <v>50.0</v>
      </c>
      <c r="AD90" s="270">
        <v>50.0</v>
      </c>
      <c r="AE90" s="268">
        <v>50.0</v>
      </c>
      <c r="AF90" s="269">
        <v>50.0</v>
      </c>
      <c r="AG90" s="269">
        <v>50.0</v>
      </c>
      <c r="AH90" s="269">
        <v>50.0</v>
      </c>
      <c r="AI90" s="269">
        <v>50.0</v>
      </c>
      <c r="AJ90" s="269">
        <v>50.0</v>
      </c>
      <c r="AK90" s="269">
        <v>50.0</v>
      </c>
      <c r="AL90" s="269">
        <v>50.0</v>
      </c>
      <c r="AM90" s="269">
        <v>50.0</v>
      </c>
      <c r="AN90" s="269">
        <v>50.0</v>
      </c>
      <c r="AO90" s="269">
        <v>50.0</v>
      </c>
      <c r="AP90" s="270">
        <v>50.0</v>
      </c>
      <c r="AQ90" s="268">
        <v>50.0</v>
      </c>
      <c r="AR90" s="269">
        <v>50.0</v>
      </c>
      <c r="AS90" s="269">
        <v>50.0</v>
      </c>
      <c r="AT90" s="269">
        <v>50.0</v>
      </c>
      <c r="AU90" s="269">
        <v>50.0</v>
      </c>
      <c r="AV90" s="269">
        <v>50.0</v>
      </c>
      <c r="AW90" s="269">
        <v>50.0</v>
      </c>
      <c r="AX90" s="269">
        <v>50.0</v>
      </c>
      <c r="AY90" s="269">
        <v>50.0</v>
      </c>
      <c r="AZ90" s="269">
        <v>50.0</v>
      </c>
      <c r="BA90" s="269">
        <v>50.0</v>
      </c>
      <c r="BB90" s="270">
        <v>50.0</v>
      </c>
    </row>
    <row r="91" ht="15.75" customHeight="1">
      <c r="A91" s="190" t="s">
        <v>100</v>
      </c>
      <c r="B91" s="250">
        <v>300.0</v>
      </c>
      <c r="C91" s="250">
        <f t="shared" ref="C91:BB91" si="38">B91</f>
        <v>300</v>
      </c>
      <c r="D91" s="250">
        <f t="shared" si="38"/>
        <v>300</v>
      </c>
      <c r="E91" s="250">
        <f t="shared" si="38"/>
        <v>300</v>
      </c>
      <c r="F91" s="250">
        <f t="shared" si="38"/>
        <v>300</v>
      </c>
      <c r="G91" s="250">
        <f t="shared" si="38"/>
        <v>300</v>
      </c>
      <c r="H91" s="250">
        <f t="shared" si="38"/>
        <v>300</v>
      </c>
      <c r="I91" s="250">
        <f t="shared" si="38"/>
        <v>300</v>
      </c>
      <c r="J91" s="250">
        <f t="shared" si="38"/>
        <v>300</v>
      </c>
      <c r="K91" s="250">
        <f t="shared" si="38"/>
        <v>300</v>
      </c>
      <c r="L91" s="250">
        <f t="shared" si="38"/>
        <v>300</v>
      </c>
      <c r="M91" s="250">
        <f t="shared" si="38"/>
        <v>300</v>
      </c>
      <c r="N91" s="250">
        <f t="shared" si="38"/>
        <v>300</v>
      </c>
      <c r="O91" s="250">
        <f t="shared" si="38"/>
        <v>300</v>
      </c>
      <c r="P91" s="250">
        <f t="shared" si="38"/>
        <v>300</v>
      </c>
      <c r="Q91" s="250">
        <f t="shared" si="38"/>
        <v>300</v>
      </c>
      <c r="R91" s="250">
        <f t="shared" si="38"/>
        <v>300</v>
      </c>
      <c r="S91" s="250">
        <f t="shared" si="38"/>
        <v>300</v>
      </c>
      <c r="T91" s="250">
        <f t="shared" si="38"/>
        <v>300</v>
      </c>
      <c r="U91" s="250">
        <f t="shared" si="38"/>
        <v>300</v>
      </c>
      <c r="V91" s="250">
        <f t="shared" si="38"/>
        <v>300</v>
      </c>
      <c r="W91" s="250">
        <f t="shared" si="38"/>
        <v>300</v>
      </c>
      <c r="X91" s="250">
        <f t="shared" si="38"/>
        <v>300</v>
      </c>
      <c r="Y91" s="250">
        <f t="shared" si="38"/>
        <v>300</v>
      </c>
      <c r="Z91" s="250">
        <f t="shared" si="38"/>
        <v>300</v>
      </c>
      <c r="AA91" s="250">
        <f t="shared" si="38"/>
        <v>300</v>
      </c>
      <c r="AB91" s="250">
        <f t="shared" si="38"/>
        <v>300</v>
      </c>
      <c r="AC91" s="250">
        <f t="shared" si="38"/>
        <v>300</v>
      </c>
      <c r="AD91" s="250">
        <f t="shared" si="38"/>
        <v>300</v>
      </c>
      <c r="AE91" s="250">
        <f t="shared" si="38"/>
        <v>300</v>
      </c>
      <c r="AF91" s="250">
        <f t="shared" si="38"/>
        <v>300</v>
      </c>
      <c r="AG91" s="250">
        <f t="shared" si="38"/>
        <v>300</v>
      </c>
      <c r="AH91" s="250">
        <f t="shared" si="38"/>
        <v>300</v>
      </c>
      <c r="AI91" s="250">
        <f t="shared" si="38"/>
        <v>300</v>
      </c>
      <c r="AJ91" s="250">
        <f t="shared" si="38"/>
        <v>300</v>
      </c>
      <c r="AK91" s="250">
        <f t="shared" si="38"/>
        <v>300</v>
      </c>
      <c r="AL91" s="250">
        <f t="shared" si="38"/>
        <v>300</v>
      </c>
      <c r="AM91" s="250">
        <f t="shared" si="38"/>
        <v>300</v>
      </c>
      <c r="AN91" s="250">
        <f t="shared" si="38"/>
        <v>300</v>
      </c>
      <c r="AO91" s="250">
        <f t="shared" si="38"/>
        <v>300</v>
      </c>
      <c r="AP91" s="250">
        <f t="shared" si="38"/>
        <v>300</v>
      </c>
      <c r="AQ91" s="250">
        <f t="shared" si="38"/>
        <v>300</v>
      </c>
      <c r="AR91" s="250">
        <f t="shared" si="38"/>
        <v>300</v>
      </c>
      <c r="AS91" s="250">
        <f t="shared" si="38"/>
        <v>300</v>
      </c>
      <c r="AT91" s="250">
        <f t="shared" si="38"/>
        <v>300</v>
      </c>
      <c r="AU91" s="250">
        <f t="shared" si="38"/>
        <v>300</v>
      </c>
      <c r="AV91" s="250">
        <f t="shared" si="38"/>
        <v>300</v>
      </c>
      <c r="AW91" s="250">
        <f t="shared" si="38"/>
        <v>300</v>
      </c>
      <c r="AX91" s="250">
        <f t="shared" si="38"/>
        <v>300</v>
      </c>
      <c r="AY91" s="250">
        <f t="shared" si="38"/>
        <v>300</v>
      </c>
      <c r="AZ91" s="250">
        <f t="shared" si="38"/>
        <v>300</v>
      </c>
      <c r="BA91" s="250">
        <f t="shared" si="38"/>
        <v>300</v>
      </c>
      <c r="BB91" s="250">
        <f t="shared" si="38"/>
        <v>300</v>
      </c>
    </row>
    <row r="92" ht="15.75" customHeight="1">
      <c r="A92" s="190" t="s">
        <v>101</v>
      </c>
      <c r="B92" s="250">
        <v>85.0</v>
      </c>
      <c r="C92" s="268">
        <v>70.0</v>
      </c>
      <c r="D92" s="269">
        <v>70.0</v>
      </c>
      <c r="E92" s="269">
        <v>70.0</v>
      </c>
      <c r="F92" s="270">
        <v>70.0</v>
      </c>
      <c r="G92" s="268">
        <v>70.0</v>
      </c>
      <c r="H92" s="269">
        <v>70.0</v>
      </c>
      <c r="I92" s="269">
        <v>70.0</v>
      </c>
      <c r="J92" s="269">
        <v>70.0</v>
      </c>
      <c r="K92" s="269">
        <v>70.0</v>
      </c>
      <c r="L92" s="269">
        <v>70.0</v>
      </c>
      <c r="M92" s="269">
        <v>70.0</v>
      </c>
      <c r="N92" s="269">
        <v>70.0</v>
      </c>
      <c r="O92" s="269">
        <v>70.0</v>
      </c>
      <c r="P92" s="269">
        <v>70.0</v>
      </c>
      <c r="Q92" s="269">
        <v>70.0</v>
      </c>
      <c r="R92" s="270">
        <v>70.0</v>
      </c>
      <c r="S92" s="268">
        <v>70.0</v>
      </c>
      <c r="T92" s="269">
        <v>70.0</v>
      </c>
      <c r="U92" s="269">
        <v>70.0</v>
      </c>
      <c r="V92" s="269">
        <v>70.0</v>
      </c>
      <c r="W92" s="269">
        <v>70.0</v>
      </c>
      <c r="X92" s="269">
        <v>70.0</v>
      </c>
      <c r="Y92" s="269">
        <v>70.0</v>
      </c>
      <c r="Z92" s="269">
        <v>70.0</v>
      </c>
      <c r="AA92" s="269">
        <v>70.0</v>
      </c>
      <c r="AB92" s="269">
        <v>70.0</v>
      </c>
      <c r="AC92" s="269">
        <v>70.0</v>
      </c>
      <c r="AD92" s="270">
        <v>70.0</v>
      </c>
      <c r="AE92" s="268">
        <v>70.0</v>
      </c>
      <c r="AF92" s="269">
        <v>70.0</v>
      </c>
      <c r="AG92" s="269">
        <v>70.0</v>
      </c>
      <c r="AH92" s="269">
        <v>70.0</v>
      </c>
      <c r="AI92" s="269">
        <v>70.0</v>
      </c>
      <c r="AJ92" s="269">
        <v>70.0</v>
      </c>
      <c r="AK92" s="269">
        <v>70.0</v>
      </c>
      <c r="AL92" s="269">
        <v>70.0</v>
      </c>
      <c r="AM92" s="269">
        <v>70.0</v>
      </c>
      <c r="AN92" s="269">
        <v>70.0</v>
      </c>
      <c r="AO92" s="269">
        <v>70.0</v>
      </c>
      <c r="AP92" s="270">
        <v>70.0</v>
      </c>
      <c r="AQ92" s="268">
        <v>70.0</v>
      </c>
      <c r="AR92" s="269">
        <v>70.0</v>
      </c>
      <c r="AS92" s="269">
        <v>70.0</v>
      </c>
      <c r="AT92" s="269">
        <v>70.0</v>
      </c>
      <c r="AU92" s="269">
        <v>70.0</v>
      </c>
      <c r="AV92" s="269">
        <v>70.0</v>
      </c>
      <c r="AW92" s="269">
        <v>70.0</v>
      </c>
      <c r="AX92" s="269">
        <v>70.0</v>
      </c>
      <c r="AY92" s="269">
        <v>70.0</v>
      </c>
      <c r="AZ92" s="269">
        <v>70.0</v>
      </c>
      <c r="BA92" s="269">
        <v>70.0</v>
      </c>
      <c r="BB92" s="270">
        <v>70.0</v>
      </c>
    </row>
    <row r="93" ht="15.75" customHeight="1">
      <c r="A93" s="190" t="s">
        <v>102</v>
      </c>
      <c r="B93" s="250">
        <v>15.0</v>
      </c>
      <c r="C93" s="268">
        <v>100.0</v>
      </c>
      <c r="D93" s="269">
        <v>100.0</v>
      </c>
      <c r="E93" s="269">
        <v>100.0</v>
      </c>
      <c r="F93" s="270">
        <v>100.0</v>
      </c>
      <c r="G93" s="268">
        <v>100.0</v>
      </c>
      <c r="H93" s="269">
        <v>100.0</v>
      </c>
      <c r="I93" s="269">
        <v>100.0</v>
      </c>
      <c r="J93" s="269">
        <v>100.0</v>
      </c>
      <c r="K93" s="269">
        <v>100.0</v>
      </c>
      <c r="L93" s="269">
        <v>100.0</v>
      </c>
      <c r="M93" s="269">
        <v>100.0</v>
      </c>
      <c r="N93" s="269">
        <v>100.0</v>
      </c>
      <c r="O93" s="269">
        <v>100.0</v>
      </c>
      <c r="P93" s="269">
        <v>100.0</v>
      </c>
      <c r="Q93" s="269">
        <v>100.0</v>
      </c>
      <c r="R93" s="270">
        <v>100.0</v>
      </c>
      <c r="S93" s="268">
        <v>100.0</v>
      </c>
      <c r="T93" s="269">
        <v>100.0</v>
      </c>
      <c r="U93" s="269">
        <v>100.0</v>
      </c>
      <c r="V93" s="269">
        <v>100.0</v>
      </c>
      <c r="W93" s="269">
        <v>100.0</v>
      </c>
      <c r="X93" s="269">
        <v>100.0</v>
      </c>
      <c r="Y93" s="269">
        <v>100.0</v>
      </c>
      <c r="Z93" s="269">
        <v>100.0</v>
      </c>
      <c r="AA93" s="269">
        <v>100.0</v>
      </c>
      <c r="AB93" s="269">
        <v>100.0</v>
      </c>
      <c r="AC93" s="269">
        <v>100.0</v>
      </c>
      <c r="AD93" s="270">
        <v>100.0</v>
      </c>
      <c r="AE93" s="268">
        <v>100.0</v>
      </c>
      <c r="AF93" s="269">
        <v>100.0</v>
      </c>
      <c r="AG93" s="269">
        <v>100.0</v>
      </c>
      <c r="AH93" s="269">
        <v>100.0</v>
      </c>
      <c r="AI93" s="269">
        <v>100.0</v>
      </c>
      <c r="AJ93" s="269">
        <v>100.0</v>
      </c>
      <c r="AK93" s="269">
        <v>100.0</v>
      </c>
      <c r="AL93" s="269">
        <v>100.0</v>
      </c>
      <c r="AM93" s="269">
        <v>100.0</v>
      </c>
      <c r="AN93" s="269">
        <v>100.0</v>
      </c>
      <c r="AO93" s="269">
        <v>100.0</v>
      </c>
      <c r="AP93" s="270">
        <v>100.0</v>
      </c>
      <c r="AQ93" s="268">
        <v>100.0</v>
      </c>
      <c r="AR93" s="269">
        <v>100.0</v>
      </c>
      <c r="AS93" s="269">
        <v>100.0</v>
      </c>
      <c r="AT93" s="269">
        <v>100.0</v>
      </c>
      <c r="AU93" s="269">
        <v>100.0</v>
      </c>
      <c r="AV93" s="269">
        <v>100.0</v>
      </c>
      <c r="AW93" s="269">
        <v>100.0</v>
      </c>
      <c r="AX93" s="269">
        <v>100.0</v>
      </c>
      <c r="AY93" s="269">
        <v>100.0</v>
      </c>
      <c r="AZ93" s="269">
        <v>100.0</v>
      </c>
      <c r="BA93" s="269">
        <v>100.0</v>
      </c>
      <c r="BB93" s="270">
        <v>100.0</v>
      </c>
    </row>
    <row r="94" ht="15.75" customHeight="1">
      <c r="A94" s="190"/>
      <c r="B94" s="250"/>
      <c r="C94" s="268"/>
      <c r="D94" s="269"/>
      <c r="E94" s="269"/>
      <c r="F94" s="270"/>
      <c r="G94" s="268"/>
      <c r="H94" s="269"/>
      <c r="I94" s="269"/>
      <c r="J94" s="269"/>
      <c r="K94" s="269"/>
      <c r="L94" s="269"/>
      <c r="M94" s="269"/>
      <c r="N94" s="269"/>
      <c r="O94" s="269"/>
      <c r="P94" s="269"/>
      <c r="Q94" s="269"/>
      <c r="R94" s="270"/>
      <c r="S94" s="268"/>
      <c r="T94" s="269"/>
      <c r="U94" s="269"/>
      <c r="V94" s="269"/>
      <c r="W94" s="269"/>
      <c r="X94" s="269"/>
      <c r="Y94" s="269"/>
      <c r="Z94" s="269"/>
      <c r="AA94" s="269"/>
      <c r="AB94" s="269"/>
      <c r="AC94" s="269"/>
      <c r="AD94" s="270"/>
      <c r="AE94" s="268"/>
      <c r="AF94" s="269"/>
      <c r="AG94" s="269"/>
      <c r="AH94" s="269"/>
      <c r="AI94" s="269"/>
      <c r="AJ94" s="269"/>
      <c r="AK94" s="269"/>
      <c r="AL94" s="269"/>
      <c r="AM94" s="269"/>
      <c r="AN94" s="269"/>
      <c r="AO94" s="269"/>
      <c r="AP94" s="270"/>
      <c r="AQ94" s="268"/>
      <c r="AR94" s="269"/>
      <c r="AS94" s="269"/>
      <c r="AT94" s="269"/>
      <c r="AU94" s="269"/>
      <c r="AV94" s="269"/>
      <c r="AW94" s="269"/>
      <c r="AX94" s="269"/>
      <c r="AY94" s="269"/>
      <c r="AZ94" s="269"/>
      <c r="BA94" s="269"/>
      <c r="BB94" s="270"/>
    </row>
    <row r="95" ht="15.75" customHeight="1">
      <c r="A95" s="271" t="s">
        <v>103</v>
      </c>
      <c r="B95" s="272"/>
      <c r="C95" s="273">
        <f t="shared" ref="C95:BB95" si="39">SUM(C90:C94)</f>
        <v>520</v>
      </c>
      <c r="D95" s="273">
        <f t="shared" si="39"/>
        <v>520</v>
      </c>
      <c r="E95" s="273">
        <f t="shared" si="39"/>
        <v>520</v>
      </c>
      <c r="F95" s="273">
        <f t="shared" si="39"/>
        <v>520</v>
      </c>
      <c r="G95" s="273">
        <f t="shared" si="39"/>
        <v>520</v>
      </c>
      <c r="H95" s="273">
        <f t="shared" si="39"/>
        <v>520</v>
      </c>
      <c r="I95" s="273">
        <f t="shared" si="39"/>
        <v>520</v>
      </c>
      <c r="J95" s="273">
        <f t="shared" si="39"/>
        <v>520</v>
      </c>
      <c r="K95" s="273">
        <f t="shared" si="39"/>
        <v>520</v>
      </c>
      <c r="L95" s="273">
        <f t="shared" si="39"/>
        <v>520</v>
      </c>
      <c r="M95" s="273">
        <f t="shared" si="39"/>
        <v>520</v>
      </c>
      <c r="N95" s="273">
        <f t="shared" si="39"/>
        <v>520</v>
      </c>
      <c r="O95" s="273">
        <f t="shared" si="39"/>
        <v>520</v>
      </c>
      <c r="P95" s="273">
        <f t="shared" si="39"/>
        <v>520</v>
      </c>
      <c r="Q95" s="273">
        <f t="shared" si="39"/>
        <v>520</v>
      </c>
      <c r="R95" s="273">
        <f t="shared" si="39"/>
        <v>520</v>
      </c>
      <c r="S95" s="273">
        <f t="shared" si="39"/>
        <v>520</v>
      </c>
      <c r="T95" s="273">
        <f t="shared" si="39"/>
        <v>520</v>
      </c>
      <c r="U95" s="273">
        <f t="shared" si="39"/>
        <v>520</v>
      </c>
      <c r="V95" s="273">
        <f t="shared" si="39"/>
        <v>520</v>
      </c>
      <c r="W95" s="273">
        <f t="shared" si="39"/>
        <v>520</v>
      </c>
      <c r="X95" s="273">
        <f t="shared" si="39"/>
        <v>520</v>
      </c>
      <c r="Y95" s="273">
        <f t="shared" si="39"/>
        <v>520</v>
      </c>
      <c r="Z95" s="273">
        <f t="shared" si="39"/>
        <v>520</v>
      </c>
      <c r="AA95" s="273">
        <f t="shared" si="39"/>
        <v>520</v>
      </c>
      <c r="AB95" s="273">
        <f t="shared" si="39"/>
        <v>520</v>
      </c>
      <c r="AC95" s="273">
        <f t="shared" si="39"/>
        <v>520</v>
      </c>
      <c r="AD95" s="273">
        <f t="shared" si="39"/>
        <v>520</v>
      </c>
      <c r="AE95" s="273">
        <f t="shared" si="39"/>
        <v>520</v>
      </c>
      <c r="AF95" s="273">
        <f t="shared" si="39"/>
        <v>520</v>
      </c>
      <c r="AG95" s="273">
        <f t="shared" si="39"/>
        <v>520</v>
      </c>
      <c r="AH95" s="273">
        <f t="shared" si="39"/>
        <v>520</v>
      </c>
      <c r="AI95" s="273">
        <f t="shared" si="39"/>
        <v>520</v>
      </c>
      <c r="AJ95" s="273">
        <f t="shared" si="39"/>
        <v>520</v>
      </c>
      <c r="AK95" s="273">
        <f t="shared" si="39"/>
        <v>520</v>
      </c>
      <c r="AL95" s="273">
        <f t="shared" si="39"/>
        <v>520</v>
      </c>
      <c r="AM95" s="273">
        <f t="shared" si="39"/>
        <v>520</v>
      </c>
      <c r="AN95" s="273">
        <f t="shared" si="39"/>
        <v>520</v>
      </c>
      <c r="AO95" s="273">
        <f t="shared" si="39"/>
        <v>520</v>
      </c>
      <c r="AP95" s="273">
        <f t="shared" si="39"/>
        <v>520</v>
      </c>
      <c r="AQ95" s="273">
        <f t="shared" si="39"/>
        <v>520</v>
      </c>
      <c r="AR95" s="273">
        <f t="shared" si="39"/>
        <v>520</v>
      </c>
      <c r="AS95" s="273">
        <f t="shared" si="39"/>
        <v>520</v>
      </c>
      <c r="AT95" s="273">
        <f t="shared" si="39"/>
        <v>520</v>
      </c>
      <c r="AU95" s="273">
        <f t="shared" si="39"/>
        <v>520</v>
      </c>
      <c r="AV95" s="273">
        <f t="shared" si="39"/>
        <v>520</v>
      </c>
      <c r="AW95" s="273">
        <f t="shared" si="39"/>
        <v>520</v>
      </c>
      <c r="AX95" s="273">
        <f t="shared" si="39"/>
        <v>520</v>
      </c>
      <c r="AY95" s="273">
        <f t="shared" si="39"/>
        <v>520</v>
      </c>
      <c r="AZ95" s="273">
        <f t="shared" si="39"/>
        <v>520</v>
      </c>
      <c r="BA95" s="273">
        <f t="shared" si="39"/>
        <v>520</v>
      </c>
      <c r="BB95" s="273">
        <f t="shared" si="39"/>
        <v>520</v>
      </c>
    </row>
    <row r="96" ht="15.75" customHeight="1">
      <c r="A96" s="274"/>
      <c r="B96" s="275"/>
      <c r="C96" s="276"/>
      <c r="D96" s="277"/>
      <c r="E96" s="277"/>
      <c r="F96" s="278"/>
      <c r="G96" s="276"/>
      <c r="H96" s="277"/>
      <c r="I96" s="277"/>
      <c r="J96" s="277"/>
      <c r="K96" s="277"/>
      <c r="L96" s="277"/>
      <c r="M96" s="277"/>
      <c r="N96" s="277"/>
      <c r="O96" s="277"/>
      <c r="P96" s="277"/>
      <c r="Q96" s="277"/>
      <c r="R96" s="279"/>
      <c r="S96" s="280"/>
      <c r="T96" s="277"/>
      <c r="U96" s="277"/>
      <c r="V96" s="277"/>
      <c r="W96" s="277"/>
      <c r="X96" s="277"/>
      <c r="Y96" s="277"/>
      <c r="Z96" s="277"/>
      <c r="AA96" s="277"/>
      <c r="AB96" s="277"/>
      <c r="AC96" s="277"/>
      <c r="AD96" s="278"/>
      <c r="AE96" s="276"/>
      <c r="AF96" s="277"/>
      <c r="AG96" s="277"/>
      <c r="AH96" s="277"/>
      <c r="AI96" s="277"/>
      <c r="AJ96" s="277"/>
      <c r="AK96" s="277"/>
      <c r="AL96" s="277"/>
      <c r="AM96" s="277"/>
      <c r="AN96" s="277"/>
      <c r="AO96" s="277"/>
      <c r="AP96" s="278"/>
      <c r="AQ96" s="276"/>
      <c r="AR96" s="277"/>
      <c r="AS96" s="277"/>
      <c r="AT96" s="277"/>
      <c r="AU96" s="277"/>
      <c r="AV96" s="277"/>
      <c r="AW96" s="277"/>
      <c r="AX96" s="277"/>
      <c r="AY96" s="277"/>
      <c r="AZ96" s="277"/>
      <c r="BA96" s="277"/>
      <c r="BB96" s="278"/>
    </row>
    <row r="97" ht="15.75" customHeight="1">
      <c r="A97" s="281" t="s">
        <v>104</v>
      </c>
      <c r="B97" s="282"/>
      <c r="C97" s="283">
        <f t="shared" ref="C97:BB97" si="40">SUM(C61+C77+C87+C95)</f>
        <v>5323</v>
      </c>
      <c r="D97" s="283">
        <f t="shared" si="40"/>
        <v>5287</v>
      </c>
      <c r="E97" s="283">
        <f t="shared" si="40"/>
        <v>5287</v>
      </c>
      <c r="F97" s="283">
        <f t="shared" si="40"/>
        <v>5287</v>
      </c>
      <c r="G97" s="283">
        <f t="shared" si="40"/>
        <v>5287</v>
      </c>
      <c r="H97" s="283">
        <f t="shared" si="40"/>
        <v>5287</v>
      </c>
      <c r="I97" s="283">
        <f t="shared" si="40"/>
        <v>5287</v>
      </c>
      <c r="J97" s="283">
        <f t="shared" si="40"/>
        <v>5287</v>
      </c>
      <c r="K97" s="283">
        <f t="shared" si="40"/>
        <v>5287</v>
      </c>
      <c r="L97" s="283">
        <f t="shared" si="40"/>
        <v>5287</v>
      </c>
      <c r="M97" s="283">
        <f t="shared" si="40"/>
        <v>5287</v>
      </c>
      <c r="N97" s="283">
        <f t="shared" si="40"/>
        <v>5287</v>
      </c>
      <c r="O97" s="283">
        <f t="shared" si="40"/>
        <v>5287</v>
      </c>
      <c r="P97" s="283">
        <f t="shared" si="40"/>
        <v>5287</v>
      </c>
      <c r="Q97" s="283">
        <f t="shared" si="40"/>
        <v>5287</v>
      </c>
      <c r="R97" s="283">
        <f t="shared" si="40"/>
        <v>5287</v>
      </c>
      <c r="S97" s="283">
        <f t="shared" si="40"/>
        <v>5287</v>
      </c>
      <c r="T97" s="283">
        <f t="shared" si="40"/>
        <v>5287</v>
      </c>
      <c r="U97" s="283">
        <f t="shared" si="40"/>
        <v>5287</v>
      </c>
      <c r="V97" s="283">
        <f t="shared" si="40"/>
        <v>5287</v>
      </c>
      <c r="W97" s="283">
        <f t="shared" si="40"/>
        <v>5287</v>
      </c>
      <c r="X97" s="283">
        <f t="shared" si="40"/>
        <v>5287</v>
      </c>
      <c r="Y97" s="283">
        <f t="shared" si="40"/>
        <v>5287</v>
      </c>
      <c r="Z97" s="283">
        <f t="shared" si="40"/>
        <v>5287</v>
      </c>
      <c r="AA97" s="283">
        <f t="shared" si="40"/>
        <v>5287</v>
      </c>
      <c r="AB97" s="283">
        <f t="shared" si="40"/>
        <v>5287</v>
      </c>
      <c r="AC97" s="283">
        <f t="shared" si="40"/>
        <v>5287</v>
      </c>
      <c r="AD97" s="283">
        <f t="shared" si="40"/>
        <v>5287</v>
      </c>
      <c r="AE97" s="283">
        <f t="shared" si="40"/>
        <v>5287</v>
      </c>
      <c r="AF97" s="283">
        <f t="shared" si="40"/>
        <v>5287</v>
      </c>
      <c r="AG97" s="283">
        <f t="shared" si="40"/>
        <v>5287</v>
      </c>
      <c r="AH97" s="283">
        <f t="shared" si="40"/>
        <v>5287</v>
      </c>
      <c r="AI97" s="283">
        <f t="shared" si="40"/>
        <v>5287</v>
      </c>
      <c r="AJ97" s="283">
        <f t="shared" si="40"/>
        <v>5287</v>
      </c>
      <c r="AK97" s="283">
        <f t="shared" si="40"/>
        <v>5287</v>
      </c>
      <c r="AL97" s="283">
        <f t="shared" si="40"/>
        <v>5287</v>
      </c>
      <c r="AM97" s="283">
        <f t="shared" si="40"/>
        <v>5287</v>
      </c>
      <c r="AN97" s="283">
        <f t="shared" si="40"/>
        <v>5287</v>
      </c>
      <c r="AO97" s="283">
        <f t="shared" si="40"/>
        <v>5287</v>
      </c>
      <c r="AP97" s="283">
        <f t="shared" si="40"/>
        <v>5287</v>
      </c>
      <c r="AQ97" s="283">
        <f t="shared" si="40"/>
        <v>5287</v>
      </c>
      <c r="AR97" s="283">
        <f t="shared" si="40"/>
        <v>5287</v>
      </c>
      <c r="AS97" s="283">
        <f t="shared" si="40"/>
        <v>5287</v>
      </c>
      <c r="AT97" s="283">
        <f t="shared" si="40"/>
        <v>5287</v>
      </c>
      <c r="AU97" s="283">
        <f t="shared" si="40"/>
        <v>5287</v>
      </c>
      <c r="AV97" s="283">
        <f t="shared" si="40"/>
        <v>5287</v>
      </c>
      <c r="AW97" s="283">
        <f t="shared" si="40"/>
        <v>5287</v>
      </c>
      <c r="AX97" s="283">
        <f t="shared" si="40"/>
        <v>5287</v>
      </c>
      <c r="AY97" s="283">
        <f t="shared" si="40"/>
        <v>5287</v>
      </c>
      <c r="AZ97" s="283">
        <f t="shared" si="40"/>
        <v>5287</v>
      </c>
      <c r="BA97" s="283">
        <f t="shared" si="40"/>
        <v>5287</v>
      </c>
      <c r="BB97" s="283">
        <f t="shared" si="40"/>
        <v>5287</v>
      </c>
    </row>
    <row r="98" ht="15.75" customHeight="1">
      <c r="A98" s="18"/>
      <c r="B98" s="18"/>
      <c r="C98" s="206"/>
      <c r="D98" s="18"/>
      <c r="E98" s="18"/>
      <c r="F98" s="207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207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207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207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207"/>
    </row>
    <row r="99" ht="15.75" customHeight="1">
      <c r="A99" s="284" t="s">
        <v>7</v>
      </c>
      <c r="B99" s="285"/>
      <c r="C99" s="286">
        <f t="shared" ref="C99:BB99" si="41">C49-C97</f>
        <v>7757</v>
      </c>
      <c r="D99" s="287">
        <f t="shared" si="41"/>
        <v>14773</v>
      </c>
      <c r="E99" s="287">
        <f t="shared" si="41"/>
        <v>21877</v>
      </c>
      <c r="F99" s="288">
        <f t="shared" si="41"/>
        <v>98452</v>
      </c>
      <c r="G99" s="286">
        <f t="shared" si="41"/>
        <v>6503</v>
      </c>
      <c r="H99" s="287">
        <f t="shared" si="41"/>
        <v>6503</v>
      </c>
      <c r="I99" s="287">
        <f t="shared" si="41"/>
        <v>6503</v>
      </c>
      <c r="J99" s="287">
        <f t="shared" si="41"/>
        <v>13593</v>
      </c>
      <c r="K99" s="287">
        <f t="shared" si="41"/>
        <v>7493</v>
      </c>
      <c r="L99" s="287">
        <f t="shared" si="41"/>
        <v>7493</v>
      </c>
      <c r="M99" s="287">
        <f t="shared" si="41"/>
        <v>5093</v>
      </c>
      <c r="N99" s="287">
        <f t="shared" si="41"/>
        <v>5093</v>
      </c>
      <c r="O99" s="287">
        <f t="shared" si="41"/>
        <v>5093</v>
      </c>
      <c r="P99" s="287">
        <f t="shared" si="41"/>
        <v>6233</v>
      </c>
      <c r="Q99" s="287">
        <f t="shared" si="41"/>
        <v>6233</v>
      </c>
      <c r="R99" s="288">
        <f t="shared" si="41"/>
        <v>6233</v>
      </c>
      <c r="S99" s="286">
        <f t="shared" si="41"/>
        <v>7283</v>
      </c>
      <c r="T99" s="287">
        <f t="shared" si="41"/>
        <v>7283</v>
      </c>
      <c r="U99" s="287">
        <f t="shared" si="41"/>
        <v>7283</v>
      </c>
      <c r="V99" s="287">
        <f t="shared" si="41"/>
        <v>7913</v>
      </c>
      <c r="W99" s="287">
        <f t="shared" si="41"/>
        <v>7913</v>
      </c>
      <c r="X99" s="287">
        <f t="shared" si="41"/>
        <v>7913</v>
      </c>
      <c r="Y99" s="287">
        <f t="shared" si="41"/>
        <v>7913</v>
      </c>
      <c r="Z99" s="287">
        <f t="shared" si="41"/>
        <v>7913</v>
      </c>
      <c r="AA99" s="287">
        <f t="shared" si="41"/>
        <v>7913</v>
      </c>
      <c r="AB99" s="287">
        <f t="shared" si="41"/>
        <v>7913</v>
      </c>
      <c r="AC99" s="287">
        <f t="shared" si="41"/>
        <v>7913</v>
      </c>
      <c r="AD99" s="288">
        <f t="shared" si="41"/>
        <v>7913</v>
      </c>
      <c r="AE99" s="286">
        <f t="shared" si="41"/>
        <v>8963</v>
      </c>
      <c r="AF99" s="287">
        <f t="shared" si="41"/>
        <v>8963</v>
      </c>
      <c r="AG99" s="287">
        <f t="shared" si="41"/>
        <v>8963</v>
      </c>
      <c r="AH99" s="287">
        <f t="shared" si="41"/>
        <v>8963</v>
      </c>
      <c r="AI99" s="287">
        <f t="shared" si="41"/>
        <v>8963</v>
      </c>
      <c r="AJ99" s="287">
        <f t="shared" si="41"/>
        <v>8963</v>
      </c>
      <c r="AK99" s="287">
        <f t="shared" si="41"/>
        <v>8963</v>
      </c>
      <c r="AL99" s="287">
        <f t="shared" si="41"/>
        <v>8963</v>
      </c>
      <c r="AM99" s="287">
        <f t="shared" si="41"/>
        <v>8963</v>
      </c>
      <c r="AN99" s="287">
        <f t="shared" si="41"/>
        <v>10013</v>
      </c>
      <c r="AO99" s="287">
        <f t="shared" si="41"/>
        <v>10013</v>
      </c>
      <c r="AP99" s="288">
        <f t="shared" si="41"/>
        <v>10013</v>
      </c>
      <c r="AQ99" s="286">
        <f t="shared" si="41"/>
        <v>10013</v>
      </c>
      <c r="AR99" s="287">
        <f t="shared" si="41"/>
        <v>10013</v>
      </c>
      <c r="AS99" s="287">
        <f t="shared" si="41"/>
        <v>10013</v>
      </c>
      <c r="AT99" s="287">
        <f t="shared" si="41"/>
        <v>10013</v>
      </c>
      <c r="AU99" s="287">
        <f t="shared" si="41"/>
        <v>10013</v>
      </c>
      <c r="AV99" s="287">
        <f t="shared" si="41"/>
        <v>10013</v>
      </c>
      <c r="AW99" s="287">
        <f t="shared" si="41"/>
        <v>10013</v>
      </c>
      <c r="AX99" s="287">
        <f t="shared" si="41"/>
        <v>10013</v>
      </c>
      <c r="AY99" s="287">
        <f t="shared" si="41"/>
        <v>10013</v>
      </c>
      <c r="AZ99" s="287">
        <f t="shared" si="41"/>
        <v>10013</v>
      </c>
      <c r="BA99" s="287">
        <f t="shared" si="41"/>
        <v>10013</v>
      </c>
      <c r="BB99" s="289">
        <f t="shared" si="41"/>
        <v>10013</v>
      </c>
    </row>
    <row r="100" ht="15.75" customHeight="1">
      <c r="A100" s="290" t="s">
        <v>105</v>
      </c>
      <c r="B100" s="291">
        <v>0.35</v>
      </c>
      <c r="C100" s="292">
        <f t="shared" ref="C100:BB100" si="42">C99*$B100</f>
        <v>2714.95</v>
      </c>
      <c r="D100" s="293">
        <f t="shared" si="42"/>
        <v>5170.55</v>
      </c>
      <c r="E100" s="293">
        <f t="shared" si="42"/>
        <v>7656.95</v>
      </c>
      <c r="F100" s="294">
        <f t="shared" si="42"/>
        <v>34458.2</v>
      </c>
      <c r="G100" s="292">
        <f t="shared" si="42"/>
        <v>2276.05</v>
      </c>
      <c r="H100" s="293">
        <f t="shared" si="42"/>
        <v>2276.05</v>
      </c>
      <c r="I100" s="293">
        <f t="shared" si="42"/>
        <v>2276.05</v>
      </c>
      <c r="J100" s="293">
        <f t="shared" si="42"/>
        <v>4757.55</v>
      </c>
      <c r="K100" s="293">
        <f t="shared" si="42"/>
        <v>2622.55</v>
      </c>
      <c r="L100" s="293">
        <f t="shared" si="42"/>
        <v>2622.55</v>
      </c>
      <c r="M100" s="293">
        <f t="shared" si="42"/>
        <v>1782.55</v>
      </c>
      <c r="N100" s="293">
        <f t="shared" si="42"/>
        <v>1782.55</v>
      </c>
      <c r="O100" s="293">
        <f t="shared" si="42"/>
        <v>1782.55</v>
      </c>
      <c r="P100" s="293">
        <f t="shared" si="42"/>
        <v>2181.55</v>
      </c>
      <c r="Q100" s="293">
        <f t="shared" si="42"/>
        <v>2181.55</v>
      </c>
      <c r="R100" s="294">
        <f t="shared" si="42"/>
        <v>2181.55</v>
      </c>
      <c r="S100" s="292">
        <f t="shared" si="42"/>
        <v>2549.05</v>
      </c>
      <c r="T100" s="293">
        <f t="shared" si="42"/>
        <v>2549.05</v>
      </c>
      <c r="U100" s="293">
        <f t="shared" si="42"/>
        <v>2549.05</v>
      </c>
      <c r="V100" s="293">
        <f t="shared" si="42"/>
        <v>2769.55</v>
      </c>
      <c r="W100" s="293">
        <f t="shared" si="42"/>
        <v>2769.55</v>
      </c>
      <c r="X100" s="293">
        <f t="shared" si="42"/>
        <v>2769.55</v>
      </c>
      <c r="Y100" s="293">
        <f t="shared" si="42"/>
        <v>2769.55</v>
      </c>
      <c r="Z100" s="293">
        <f t="shared" si="42"/>
        <v>2769.55</v>
      </c>
      <c r="AA100" s="293">
        <f t="shared" si="42"/>
        <v>2769.55</v>
      </c>
      <c r="AB100" s="293">
        <f t="shared" si="42"/>
        <v>2769.55</v>
      </c>
      <c r="AC100" s="293">
        <f t="shared" si="42"/>
        <v>2769.55</v>
      </c>
      <c r="AD100" s="294">
        <f t="shared" si="42"/>
        <v>2769.55</v>
      </c>
      <c r="AE100" s="292">
        <f t="shared" si="42"/>
        <v>3137.05</v>
      </c>
      <c r="AF100" s="293">
        <f t="shared" si="42"/>
        <v>3137.05</v>
      </c>
      <c r="AG100" s="293">
        <f t="shared" si="42"/>
        <v>3137.05</v>
      </c>
      <c r="AH100" s="293">
        <f t="shared" si="42"/>
        <v>3137.05</v>
      </c>
      <c r="AI100" s="293">
        <f t="shared" si="42"/>
        <v>3137.05</v>
      </c>
      <c r="AJ100" s="293">
        <f t="shared" si="42"/>
        <v>3137.05</v>
      </c>
      <c r="AK100" s="293">
        <f t="shared" si="42"/>
        <v>3137.05</v>
      </c>
      <c r="AL100" s="293">
        <f t="shared" si="42"/>
        <v>3137.05</v>
      </c>
      <c r="AM100" s="293">
        <f t="shared" si="42"/>
        <v>3137.05</v>
      </c>
      <c r="AN100" s="293">
        <f t="shared" si="42"/>
        <v>3504.55</v>
      </c>
      <c r="AO100" s="293">
        <f t="shared" si="42"/>
        <v>3504.55</v>
      </c>
      <c r="AP100" s="294">
        <f t="shared" si="42"/>
        <v>3504.55</v>
      </c>
      <c r="AQ100" s="292">
        <f t="shared" si="42"/>
        <v>3504.55</v>
      </c>
      <c r="AR100" s="293">
        <f t="shared" si="42"/>
        <v>3504.55</v>
      </c>
      <c r="AS100" s="293">
        <f t="shared" si="42"/>
        <v>3504.55</v>
      </c>
      <c r="AT100" s="293">
        <f t="shared" si="42"/>
        <v>3504.55</v>
      </c>
      <c r="AU100" s="293">
        <f t="shared" si="42"/>
        <v>3504.55</v>
      </c>
      <c r="AV100" s="293">
        <f t="shared" si="42"/>
        <v>3504.55</v>
      </c>
      <c r="AW100" s="293">
        <f t="shared" si="42"/>
        <v>3504.55</v>
      </c>
      <c r="AX100" s="293">
        <f t="shared" si="42"/>
        <v>3504.55</v>
      </c>
      <c r="AY100" s="293">
        <f t="shared" si="42"/>
        <v>3504.55</v>
      </c>
      <c r="AZ100" s="293">
        <f t="shared" si="42"/>
        <v>3504.55</v>
      </c>
      <c r="BA100" s="293">
        <f t="shared" si="42"/>
        <v>3504.55</v>
      </c>
      <c r="BB100" s="295">
        <f t="shared" si="42"/>
        <v>3504.55</v>
      </c>
    </row>
    <row r="101" ht="15.75" customHeight="1">
      <c r="A101" s="296" t="s">
        <v>9</v>
      </c>
      <c r="B101" s="297"/>
      <c r="C101" s="298">
        <f t="shared" ref="C101:BB101" si="43">C99-C100</f>
        <v>5042.05</v>
      </c>
      <c r="D101" s="299">
        <f t="shared" si="43"/>
        <v>9602.45</v>
      </c>
      <c r="E101" s="299">
        <f t="shared" si="43"/>
        <v>14220.05</v>
      </c>
      <c r="F101" s="300">
        <f t="shared" si="43"/>
        <v>63993.8</v>
      </c>
      <c r="G101" s="298">
        <f t="shared" si="43"/>
        <v>4226.95</v>
      </c>
      <c r="H101" s="299">
        <f t="shared" si="43"/>
        <v>4226.95</v>
      </c>
      <c r="I101" s="299">
        <f t="shared" si="43"/>
        <v>4226.95</v>
      </c>
      <c r="J101" s="299">
        <f t="shared" si="43"/>
        <v>8835.45</v>
      </c>
      <c r="K101" s="299">
        <f t="shared" si="43"/>
        <v>4870.45</v>
      </c>
      <c r="L101" s="299">
        <f t="shared" si="43"/>
        <v>4870.45</v>
      </c>
      <c r="M101" s="299">
        <f t="shared" si="43"/>
        <v>3310.45</v>
      </c>
      <c r="N101" s="299">
        <f t="shared" si="43"/>
        <v>3310.45</v>
      </c>
      <c r="O101" s="299">
        <f t="shared" si="43"/>
        <v>3310.45</v>
      </c>
      <c r="P101" s="299">
        <f t="shared" si="43"/>
        <v>4051.45</v>
      </c>
      <c r="Q101" s="299">
        <f t="shared" si="43"/>
        <v>4051.45</v>
      </c>
      <c r="R101" s="300">
        <f t="shared" si="43"/>
        <v>4051.45</v>
      </c>
      <c r="S101" s="298">
        <f t="shared" si="43"/>
        <v>4733.95</v>
      </c>
      <c r="T101" s="299">
        <f t="shared" si="43"/>
        <v>4733.95</v>
      </c>
      <c r="U101" s="299">
        <f t="shared" si="43"/>
        <v>4733.95</v>
      </c>
      <c r="V101" s="299">
        <f t="shared" si="43"/>
        <v>5143.45</v>
      </c>
      <c r="W101" s="299">
        <f t="shared" si="43"/>
        <v>5143.45</v>
      </c>
      <c r="X101" s="299">
        <f t="shared" si="43"/>
        <v>5143.45</v>
      </c>
      <c r="Y101" s="299">
        <f t="shared" si="43"/>
        <v>5143.45</v>
      </c>
      <c r="Z101" s="299">
        <f t="shared" si="43"/>
        <v>5143.45</v>
      </c>
      <c r="AA101" s="299">
        <f t="shared" si="43"/>
        <v>5143.45</v>
      </c>
      <c r="AB101" s="299">
        <f t="shared" si="43"/>
        <v>5143.45</v>
      </c>
      <c r="AC101" s="299">
        <f t="shared" si="43"/>
        <v>5143.45</v>
      </c>
      <c r="AD101" s="300">
        <f t="shared" si="43"/>
        <v>5143.45</v>
      </c>
      <c r="AE101" s="298">
        <f t="shared" si="43"/>
        <v>5825.95</v>
      </c>
      <c r="AF101" s="299">
        <f t="shared" si="43"/>
        <v>5825.95</v>
      </c>
      <c r="AG101" s="299">
        <f t="shared" si="43"/>
        <v>5825.95</v>
      </c>
      <c r="AH101" s="299">
        <f t="shared" si="43"/>
        <v>5825.95</v>
      </c>
      <c r="AI101" s="299">
        <f t="shared" si="43"/>
        <v>5825.95</v>
      </c>
      <c r="AJ101" s="299">
        <f t="shared" si="43"/>
        <v>5825.95</v>
      </c>
      <c r="AK101" s="299">
        <f t="shared" si="43"/>
        <v>5825.95</v>
      </c>
      <c r="AL101" s="299">
        <f t="shared" si="43"/>
        <v>5825.95</v>
      </c>
      <c r="AM101" s="299">
        <f t="shared" si="43"/>
        <v>5825.95</v>
      </c>
      <c r="AN101" s="299">
        <f t="shared" si="43"/>
        <v>6508.45</v>
      </c>
      <c r="AO101" s="299">
        <f t="shared" si="43"/>
        <v>6508.45</v>
      </c>
      <c r="AP101" s="300">
        <f t="shared" si="43"/>
        <v>6508.45</v>
      </c>
      <c r="AQ101" s="298">
        <f t="shared" si="43"/>
        <v>6508.45</v>
      </c>
      <c r="AR101" s="299">
        <f t="shared" si="43"/>
        <v>6508.45</v>
      </c>
      <c r="AS101" s="299">
        <f t="shared" si="43"/>
        <v>6508.45</v>
      </c>
      <c r="AT101" s="299">
        <f t="shared" si="43"/>
        <v>6508.45</v>
      </c>
      <c r="AU101" s="299">
        <f t="shared" si="43"/>
        <v>6508.45</v>
      </c>
      <c r="AV101" s="299">
        <f t="shared" si="43"/>
        <v>6508.45</v>
      </c>
      <c r="AW101" s="299">
        <f t="shared" si="43"/>
        <v>6508.45</v>
      </c>
      <c r="AX101" s="299">
        <f t="shared" si="43"/>
        <v>6508.45</v>
      </c>
      <c r="AY101" s="299">
        <f t="shared" si="43"/>
        <v>6508.45</v>
      </c>
      <c r="AZ101" s="299">
        <f t="shared" si="43"/>
        <v>6508.45</v>
      </c>
      <c r="BA101" s="299">
        <f t="shared" si="43"/>
        <v>6508.45</v>
      </c>
      <c r="BB101" s="301">
        <f t="shared" si="43"/>
        <v>6508.45</v>
      </c>
    </row>
    <row r="102" ht="15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</row>
    <row r="103" ht="15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</row>
    <row r="104" ht="15.75" customHeight="1">
      <c r="A104" s="18"/>
      <c r="B104" s="18"/>
      <c r="C104" s="302"/>
      <c r="D104" s="18"/>
      <c r="E104" s="18"/>
      <c r="F104" s="18"/>
      <c r="G104" s="18"/>
      <c r="H104" s="18"/>
      <c r="I104" s="18"/>
      <c r="J104" s="18"/>
      <c r="K104" s="18"/>
      <c r="L104" s="18"/>
      <c r="M104" s="302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</row>
    <row r="105" ht="15.75" customHeight="1">
      <c r="A105" s="18"/>
      <c r="B105" s="18"/>
      <c r="C105" s="18"/>
      <c r="D105" s="302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</row>
    <row r="106" ht="15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</row>
    <row r="107" ht="15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</row>
    <row r="108" ht="15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</row>
    <row r="109" ht="15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</row>
    <row r="110" ht="15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</row>
    <row r="111" ht="15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</row>
    <row r="112" ht="15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</row>
    <row r="113" ht="15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</row>
    <row r="114" ht="15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</row>
    <row r="115" ht="15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</row>
    <row r="116" ht="15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</row>
    <row r="117" ht="15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</row>
    <row r="118" ht="15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</row>
    <row r="119" ht="15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</row>
    <row r="120" ht="15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</row>
    <row r="121" ht="15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</row>
    <row r="122" ht="15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</row>
    <row r="123" ht="15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</row>
    <row r="124" ht="15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</row>
    <row r="125" ht="15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</row>
    <row r="126" ht="15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</row>
    <row r="127" ht="15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</row>
    <row r="128" ht="15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</row>
    <row r="129" ht="15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</row>
    <row r="130" ht="15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</row>
    <row r="131" ht="15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</row>
    <row r="132" ht="15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</row>
    <row r="133" ht="15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</row>
    <row r="134" ht="15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</row>
    <row r="135" ht="15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</row>
    <row r="136" ht="15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</row>
    <row r="137" ht="15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</row>
    <row r="138" ht="15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</row>
    <row r="139" ht="15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</row>
    <row r="140" ht="15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</row>
    <row r="141" ht="15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</row>
    <row r="142" ht="15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</row>
    <row r="143" ht="15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</row>
    <row r="144" ht="15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</row>
    <row r="145" ht="15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</row>
    <row r="146" ht="15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</row>
    <row r="147" ht="15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</row>
    <row r="148" ht="15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</row>
    <row r="149" ht="15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</row>
    <row r="150" ht="15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</row>
    <row r="151" ht="15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</row>
    <row r="152" ht="15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</row>
    <row r="153" ht="15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</row>
    <row r="154" ht="15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</row>
    <row r="155" ht="15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</row>
    <row r="156" ht="15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</row>
    <row r="157" ht="15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</row>
    <row r="158" ht="15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</row>
    <row r="159" ht="15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</row>
    <row r="160" ht="15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</row>
    <row r="161" ht="15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</row>
    <row r="162" ht="15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</row>
    <row r="163" ht="15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</row>
    <row r="164" ht="15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</row>
    <row r="165" ht="15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</row>
    <row r="166" ht="15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</row>
    <row r="167" ht="15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</row>
    <row r="168" ht="15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</row>
    <row r="169" ht="15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</row>
    <row r="170" ht="15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</row>
    <row r="171" ht="15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</row>
    <row r="172" ht="15.7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</row>
    <row r="173" ht="15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</row>
    <row r="174" ht="15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</row>
    <row r="175" ht="15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</row>
    <row r="176" ht="15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</row>
    <row r="177" ht="15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</row>
    <row r="178" ht="15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</row>
    <row r="179" ht="15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</row>
    <row r="180" ht="15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</row>
    <row r="181" ht="15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</row>
    <row r="182" ht="15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</row>
    <row r="183" ht="15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</row>
    <row r="184" ht="15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</row>
    <row r="185" ht="15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</row>
    <row r="186" ht="15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</row>
    <row r="187" ht="15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</row>
    <row r="188" ht="15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</row>
    <row r="189" ht="15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</row>
    <row r="190" ht="15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</row>
    <row r="191" ht="15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</row>
    <row r="192" ht="15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</row>
    <row r="193" ht="15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</row>
    <row r="194" ht="15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</row>
    <row r="195" ht="15.7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</row>
    <row r="196" ht="15.7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</row>
    <row r="197" ht="15.7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</row>
    <row r="198" ht="15.7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</row>
    <row r="199" ht="15.7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</row>
    <row r="200" ht="15.7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</row>
    <row r="201" ht="15.7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</row>
    <row r="202" ht="15.7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</row>
    <row r="203" ht="15.7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</row>
    <row r="204" ht="15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</row>
    <row r="205" ht="15.7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</row>
    <row r="206" ht="15.7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</row>
    <row r="207" ht="15.7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</row>
    <row r="208" ht="15.7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</row>
    <row r="209" ht="15.7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</row>
    <row r="210" ht="15.7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</row>
    <row r="211" ht="15.7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</row>
    <row r="212" ht="15.7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</row>
    <row r="213" ht="15.7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</row>
    <row r="214" ht="15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</row>
    <row r="215" ht="15.7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</row>
    <row r="216" ht="15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</row>
    <row r="217" ht="15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</row>
    <row r="218" ht="15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</row>
    <row r="219" ht="15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</row>
    <row r="220" ht="15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</row>
    <row r="221" ht="15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</row>
    <row r="222" ht="15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</row>
    <row r="223" ht="15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</row>
    <row r="224" ht="15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</row>
    <row r="225" ht="15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</row>
    <row r="226" ht="15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</row>
    <row r="227" ht="15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</row>
    <row r="228" ht="15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</row>
    <row r="229" ht="15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</row>
    <row r="230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</row>
    <row r="231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</row>
    <row r="232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</row>
    <row r="233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</row>
    <row r="234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</row>
    <row r="235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</row>
    <row r="236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</row>
    <row r="237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</row>
    <row r="238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</row>
    <row r="239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</row>
    <row r="240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</row>
    <row r="241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</row>
    <row r="242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</row>
    <row r="243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</row>
    <row r="244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</row>
    <row r="245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</row>
    <row r="246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</row>
    <row r="247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</row>
    <row r="248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</row>
    <row r="249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</row>
    <row r="250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</row>
    <row r="251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</row>
    <row r="252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</row>
    <row r="253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</row>
    <row r="254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</row>
    <row r="255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</row>
    <row r="256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</row>
    <row r="257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</row>
    <row r="258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</row>
    <row r="259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</row>
    <row r="260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</row>
    <row r="261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</row>
    <row r="262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</row>
    <row r="263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</row>
    <row r="264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</row>
    <row r="265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</row>
    <row r="266" ht="15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</row>
    <row r="267" ht="15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</row>
    <row r="268" ht="15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</row>
    <row r="269" ht="15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</row>
    <row r="270" ht="15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</row>
    <row r="271" ht="15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</row>
    <row r="272" ht="15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</row>
    <row r="273" ht="15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</row>
    <row r="274" ht="15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</row>
    <row r="275" ht="15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</row>
    <row r="276" ht="15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</row>
    <row r="277" ht="15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</row>
    <row r="278" ht="15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</row>
    <row r="279" ht="15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</row>
    <row r="280" ht="15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</row>
    <row r="281" ht="15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</row>
    <row r="282" ht="15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</row>
    <row r="283" ht="15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</row>
    <row r="284" ht="15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</row>
    <row r="285" ht="15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</row>
    <row r="286" ht="15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</row>
    <row r="287" ht="15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</row>
    <row r="288" ht="15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</row>
    <row r="289" ht="15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</row>
    <row r="290" ht="15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</row>
    <row r="291" ht="15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</row>
    <row r="292" ht="15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</row>
    <row r="293" ht="15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</row>
    <row r="294" ht="15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</row>
    <row r="295" ht="15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</row>
    <row r="296" ht="15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</row>
    <row r="297" ht="15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</row>
    <row r="298" ht="15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</row>
    <row r="299" ht="15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</row>
    <row r="300" ht="15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</row>
    <row r="301" ht="15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</row>
    <row r="302" ht="15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</row>
    <row r="303" ht="15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</row>
    <row r="304" ht="15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</row>
    <row r="305" ht="15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</row>
    <row r="306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</row>
    <row r="307" ht="15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8"/>
      <c r="BB307" s="18"/>
    </row>
    <row r="308" ht="15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</row>
    <row r="309" ht="15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</row>
    <row r="310" ht="15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8"/>
      <c r="BB310" s="18"/>
    </row>
    <row r="311" ht="15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</row>
    <row r="312" ht="15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</row>
    <row r="313" ht="15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8"/>
    </row>
    <row r="314" ht="15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18"/>
    </row>
    <row r="315" ht="15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</row>
    <row r="316" ht="15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</row>
    <row r="317" ht="15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</row>
    <row r="318" ht="15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</row>
    <row r="319" ht="15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</row>
    <row r="320" ht="15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</row>
    <row r="321" ht="15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</row>
    <row r="322" ht="15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</row>
    <row r="323" ht="15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</row>
    <row r="324" ht="15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</row>
    <row r="325" ht="15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</row>
    <row r="326" ht="15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</row>
    <row r="327" ht="15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</row>
    <row r="328" ht="15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</row>
    <row r="329" ht="15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</row>
    <row r="330" ht="15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</row>
    <row r="331" ht="15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</row>
    <row r="332" ht="15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</row>
    <row r="333" ht="15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</row>
    <row r="334" ht="15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</row>
    <row r="335" ht="15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</row>
    <row r="336" ht="15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</row>
    <row r="337" ht="15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</row>
    <row r="338" ht="15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</row>
    <row r="339" ht="15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</row>
    <row r="340" ht="15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</row>
    <row r="341" ht="15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8"/>
      <c r="BB341" s="18"/>
    </row>
    <row r="342" ht="15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</row>
    <row r="343" ht="15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</row>
    <row r="344" ht="15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</row>
    <row r="345" ht="15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</row>
    <row r="346" ht="15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</row>
    <row r="347" ht="15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</row>
    <row r="348" ht="15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</row>
    <row r="349" ht="15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</row>
    <row r="350" ht="15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</row>
    <row r="351" ht="15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</row>
    <row r="352" ht="15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</row>
    <row r="353" ht="15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</row>
    <row r="354" ht="15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</row>
    <row r="355" ht="15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</row>
    <row r="356" ht="15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</row>
    <row r="357" ht="15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</row>
    <row r="358" ht="15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</row>
    <row r="359" ht="15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</row>
    <row r="360" ht="15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</row>
    <row r="361" ht="15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8"/>
      <c r="BB361" s="18"/>
    </row>
    <row r="362" ht="15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</row>
    <row r="363" ht="15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8"/>
      <c r="BB363" s="18"/>
    </row>
    <row r="364" ht="15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</row>
    <row r="365" ht="15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</row>
    <row r="366" ht="15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</row>
    <row r="367" ht="15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</row>
    <row r="368" ht="15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</row>
    <row r="369" ht="15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</row>
    <row r="370" ht="15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8"/>
      <c r="BB370" s="18"/>
    </row>
    <row r="371" ht="15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8"/>
      <c r="BB371" s="18"/>
    </row>
    <row r="372" ht="15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8"/>
      <c r="BB372" s="18"/>
    </row>
    <row r="373" ht="15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8"/>
      <c r="BB373" s="18"/>
    </row>
    <row r="374" ht="15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8"/>
      <c r="BB374" s="18"/>
    </row>
    <row r="375" ht="15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</row>
    <row r="376" ht="15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</row>
    <row r="377" ht="15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</row>
    <row r="378" ht="15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</row>
    <row r="379" ht="15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</row>
    <row r="380" ht="15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</row>
    <row r="381" ht="15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</row>
    <row r="382" ht="15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</row>
    <row r="383" ht="15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</row>
    <row r="384" ht="15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</row>
    <row r="385" ht="15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</row>
    <row r="386" ht="15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8"/>
      <c r="BB386" s="18"/>
    </row>
    <row r="387" ht="15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8"/>
      <c r="BB387" s="18"/>
    </row>
    <row r="388" ht="15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8"/>
      <c r="BB388" s="18"/>
    </row>
    <row r="389" ht="15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8"/>
      <c r="BB389" s="18"/>
    </row>
    <row r="390" ht="15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8"/>
      <c r="BB390" s="18"/>
    </row>
    <row r="391" ht="15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8"/>
      <c r="BB391" s="18"/>
    </row>
    <row r="392" ht="15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8"/>
      <c r="BB392" s="18"/>
    </row>
    <row r="393" ht="15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8"/>
      <c r="BB393" s="18"/>
    </row>
    <row r="394" ht="15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8"/>
      <c r="BB394" s="18"/>
    </row>
    <row r="395" ht="15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8"/>
      <c r="BB395" s="18"/>
    </row>
    <row r="396" ht="15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8"/>
      <c r="BB396" s="18"/>
    </row>
    <row r="397" ht="15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</row>
    <row r="398" ht="15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8"/>
      <c r="BB398" s="18"/>
    </row>
    <row r="399" ht="15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8"/>
      <c r="BB399" s="18"/>
    </row>
    <row r="400" ht="15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8"/>
      <c r="BB400" s="18"/>
    </row>
    <row r="401" ht="15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8"/>
      <c r="BB401" s="18"/>
    </row>
    <row r="402" ht="15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8"/>
      <c r="BB402" s="18"/>
    </row>
    <row r="403" ht="15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</row>
    <row r="404" ht="15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8"/>
      <c r="BB404" s="18"/>
    </row>
    <row r="405" ht="15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8"/>
      <c r="BB405" s="18"/>
    </row>
    <row r="406" ht="15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8"/>
      <c r="BB406" s="18"/>
    </row>
    <row r="407" ht="15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8"/>
      <c r="BB407" s="18"/>
    </row>
    <row r="408" ht="15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8"/>
      <c r="BB408" s="18"/>
    </row>
    <row r="409" ht="15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8"/>
      <c r="BB409" s="18"/>
    </row>
    <row r="410" ht="15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8"/>
      <c r="BB410" s="18"/>
    </row>
    <row r="411" ht="15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8"/>
      <c r="BB411" s="18"/>
    </row>
    <row r="412" ht="15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8"/>
      <c r="BB412" s="18"/>
    </row>
    <row r="413" ht="15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8"/>
      <c r="BB413" s="18"/>
    </row>
    <row r="414" ht="15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8"/>
      <c r="BB414" s="18"/>
    </row>
    <row r="415" ht="15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8"/>
      <c r="BB415" s="18"/>
    </row>
    <row r="416" ht="15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8"/>
      <c r="BB416" s="18"/>
    </row>
    <row r="417" ht="15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8"/>
      <c r="BB417" s="18"/>
    </row>
    <row r="418" ht="15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8"/>
      <c r="BB418" s="18"/>
    </row>
    <row r="419" ht="15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8"/>
      <c r="BB419" s="18"/>
    </row>
    <row r="420" ht="15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8"/>
      <c r="BB420" s="18"/>
    </row>
    <row r="421" ht="15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8"/>
      <c r="BB421" s="18"/>
    </row>
    <row r="422" ht="15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8"/>
      <c r="BB422" s="18"/>
    </row>
    <row r="423" ht="15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8"/>
      <c r="BB423" s="18"/>
    </row>
    <row r="424" ht="15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8"/>
      <c r="BB424" s="18"/>
    </row>
    <row r="425" ht="15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8"/>
      <c r="BB425" s="18"/>
    </row>
    <row r="426" ht="15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8"/>
      <c r="BB426" s="18"/>
    </row>
    <row r="427" ht="15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8"/>
      <c r="BB427" s="18"/>
    </row>
    <row r="428" ht="15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8"/>
      <c r="BB428" s="18"/>
    </row>
    <row r="429" ht="15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18"/>
      <c r="AZ429" s="18"/>
      <c r="BA429" s="18"/>
      <c r="BB429" s="18"/>
    </row>
    <row r="430" ht="15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8"/>
      <c r="BB430" s="18"/>
    </row>
    <row r="431" ht="15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8"/>
      <c r="BB431" s="18"/>
    </row>
    <row r="432" ht="15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18"/>
      <c r="AZ432" s="18"/>
      <c r="BA432" s="18"/>
      <c r="BB432" s="18"/>
    </row>
    <row r="433" ht="15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8"/>
      <c r="BB433" s="18"/>
    </row>
    <row r="434" ht="15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/>
      <c r="AY434" s="18"/>
      <c r="AZ434" s="18"/>
      <c r="BA434" s="18"/>
      <c r="BB434" s="18"/>
    </row>
    <row r="435" ht="15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  <c r="AY435" s="18"/>
      <c r="AZ435" s="18"/>
      <c r="BA435" s="18"/>
      <c r="BB435" s="18"/>
    </row>
    <row r="436" ht="15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  <c r="AY436" s="18"/>
      <c r="AZ436" s="18"/>
      <c r="BA436" s="18"/>
      <c r="BB436" s="18"/>
    </row>
    <row r="437" ht="15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  <c r="AY437" s="18"/>
      <c r="AZ437" s="18"/>
      <c r="BA437" s="18"/>
      <c r="BB437" s="18"/>
    </row>
    <row r="438" ht="15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8"/>
      <c r="BB438" s="18"/>
    </row>
    <row r="439" ht="15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/>
      <c r="AZ439" s="18"/>
      <c r="BA439" s="18"/>
      <c r="BB439" s="18"/>
    </row>
    <row r="440" ht="15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  <c r="AY440" s="18"/>
      <c r="AZ440" s="18"/>
      <c r="BA440" s="18"/>
      <c r="BB440" s="18"/>
    </row>
    <row r="441" ht="15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8"/>
      <c r="BA441" s="18"/>
      <c r="BB441" s="18"/>
    </row>
    <row r="442" ht="15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8"/>
      <c r="BB442" s="18"/>
    </row>
    <row r="443" ht="15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8"/>
      <c r="BA443" s="18"/>
      <c r="BB443" s="18"/>
    </row>
    <row r="444" ht="15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  <c r="AY444" s="18"/>
      <c r="AZ444" s="18"/>
      <c r="BA444" s="18"/>
      <c r="BB444" s="18"/>
    </row>
    <row r="445" ht="15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  <c r="AY445" s="18"/>
      <c r="AZ445" s="18"/>
      <c r="BA445" s="18"/>
      <c r="BB445" s="18"/>
    </row>
    <row r="446" ht="15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8"/>
      <c r="BB446" s="18"/>
    </row>
    <row r="447" ht="15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8"/>
      <c r="BB447" s="18"/>
    </row>
    <row r="448" ht="15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8"/>
      <c r="BB448" s="18"/>
    </row>
    <row r="449" ht="15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  <c r="AY449" s="18"/>
      <c r="AZ449" s="18"/>
      <c r="BA449" s="18"/>
      <c r="BB449" s="18"/>
    </row>
    <row r="450" ht="15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  <c r="AY450" s="18"/>
      <c r="AZ450" s="18"/>
      <c r="BA450" s="18"/>
      <c r="BB450" s="18"/>
    </row>
    <row r="451" ht="15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  <c r="AY451" s="18"/>
      <c r="AZ451" s="18"/>
      <c r="BA451" s="18"/>
      <c r="BB451" s="18"/>
    </row>
    <row r="452" ht="15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  <c r="AY452" s="18"/>
      <c r="AZ452" s="18"/>
      <c r="BA452" s="18"/>
      <c r="BB452" s="18"/>
    </row>
    <row r="453" ht="15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  <c r="AY453" s="18"/>
      <c r="AZ453" s="18"/>
      <c r="BA453" s="18"/>
      <c r="BB453" s="18"/>
    </row>
    <row r="454" ht="15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  <c r="AY454" s="18"/>
      <c r="AZ454" s="18"/>
      <c r="BA454" s="18"/>
      <c r="BB454" s="18"/>
    </row>
    <row r="455" ht="15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  <c r="AW455" s="18"/>
      <c r="AX455" s="18"/>
      <c r="AY455" s="18"/>
      <c r="AZ455" s="18"/>
      <c r="BA455" s="18"/>
      <c r="BB455" s="18"/>
    </row>
    <row r="456" ht="15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  <c r="AY456" s="18"/>
      <c r="AZ456" s="18"/>
      <c r="BA456" s="18"/>
      <c r="BB456" s="18"/>
    </row>
    <row r="457" ht="15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  <c r="AY457" s="18"/>
      <c r="AZ457" s="18"/>
      <c r="BA457" s="18"/>
      <c r="BB457" s="18"/>
    </row>
    <row r="458" ht="15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  <c r="AY458" s="18"/>
      <c r="AZ458" s="18"/>
      <c r="BA458" s="18"/>
      <c r="BB458" s="18"/>
    </row>
    <row r="459" ht="15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  <c r="AY459" s="18"/>
      <c r="AZ459" s="18"/>
      <c r="BA459" s="18"/>
      <c r="BB459" s="18"/>
    </row>
    <row r="460" ht="15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  <c r="AY460" s="18"/>
      <c r="AZ460" s="18"/>
      <c r="BA460" s="18"/>
      <c r="BB460" s="18"/>
    </row>
    <row r="461" ht="15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  <c r="AY461" s="18"/>
      <c r="AZ461" s="18"/>
      <c r="BA461" s="18"/>
      <c r="BB461" s="18"/>
    </row>
    <row r="462" ht="15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  <c r="AY462" s="18"/>
      <c r="AZ462" s="18"/>
      <c r="BA462" s="18"/>
      <c r="BB462" s="18"/>
    </row>
    <row r="463" ht="15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8"/>
      <c r="BB463" s="18"/>
    </row>
    <row r="464" ht="15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/>
      <c r="AY464" s="18"/>
      <c r="AZ464" s="18"/>
      <c r="BA464" s="18"/>
      <c r="BB464" s="18"/>
    </row>
    <row r="465" ht="15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  <c r="AY465" s="18"/>
      <c r="AZ465" s="18"/>
      <c r="BA465" s="18"/>
      <c r="BB465" s="18"/>
    </row>
    <row r="466" ht="15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  <c r="AY466" s="18"/>
      <c r="AZ466" s="18"/>
      <c r="BA466" s="18"/>
      <c r="BB466" s="18"/>
    </row>
    <row r="467" ht="15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8"/>
      <c r="BB467" s="18"/>
    </row>
    <row r="468" ht="15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18"/>
      <c r="AZ468" s="18"/>
      <c r="BA468" s="18"/>
      <c r="BB468" s="18"/>
    </row>
    <row r="469" ht="15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/>
      <c r="AY469" s="18"/>
      <c r="AZ469" s="18"/>
      <c r="BA469" s="18"/>
      <c r="BB469" s="18"/>
    </row>
    <row r="470" ht="15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/>
      <c r="AX470" s="18"/>
      <c r="AY470" s="18"/>
      <c r="AZ470" s="18"/>
      <c r="BA470" s="18"/>
      <c r="BB470" s="18"/>
    </row>
    <row r="471" ht="15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  <c r="AY471" s="18"/>
      <c r="AZ471" s="18"/>
      <c r="BA471" s="18"/>
      <c r="BB471" s="18"/>
    </row>
    <row r="472" ht="15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  <c r="AY472" s="18"/>
      <c r="AZ472" s="18"/>
      <c r="BA472" s="18"/>
      <c r="BB472" s="18"/>
    </row>
    <row r="473" ht="15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/>
      <c r="AY473" s="18"/>
      <c r="AZ473" s="18"/>
      <c r="BA473" s="18"/>
      <c r="BB473" s="18"/>
    </row>
    <row r="474" ht="15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  <c r="AW474" s="18"/>
      <c r="AX474" s="18"/>
      <c r="AY474" s="18"/>
      <c r="AZ474" s="18"/>
      <c r="BA474" s="18"/>
      <c r="BB474" s="18"/>
    </row>
    <row r="475" ht="15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  <c r="AW475" s="18"/>
      <c r="AX475" s="18"/>
      <c r="AY475" s="18"/>
      <c r="AZ475" s="18"/>
      <c r="BA475" s="18"/>
      <c r="BB475" s="18"/>
    </row>
    <row r="476" ht="15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/>
      <c r="AX476" s="18"/>
      <c r="AY476" s="18"/>
      <c r="AZ476" s="18"/>
      <c r="BA476" s="18"/>
      <c r="BB476" s="18"/>
    </row>
    <row r="477" ht="15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  <c r="AY477" s="18"/>
      <c r="AZ477" s="18"/>
      <c r="BA477" s="18"/>
      <c r="BB477" s="18"/>
    </row>
    <row r="478" ht="15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/>
      <c r="AX478" s="18"/>
      <c r="AY478" s="18"/>
      <c r="AZ478" s="18"/>
      <c r="BA478" s="18"/>
      <c r="BB478" s="18"/>
    </row>
    <row r="479" ht="15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/>
      <c r="AX479" s="18"/>
      <c r="AY479" s="18"/>
      <c r="AZ479" s="18"/>
      <c r="BA479" s="18"/>
      <c r="BB479" s="18"/>
    </row>
    <row r="480" ht="15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/>
      <c r="AY480" s="18"/>
      <c r="AZ480" s="18"/>
      <c r="BA480" s="18"/>
      <c r="BB480" s="18"/>
    </row>
    <row r="481" ht="15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/>
      <c r="AX481" s="18"/>
      <c r="AY481" s="18"/>
      <c r="AZ481" s="18"/>
      <c r="BA481" s="18"/>
      <c r="BB481" s="18"/>
    </row>
    <row r="482" ht="15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  <c r="AW482" s="18"/>
      <c r="AX482" s="18"/>
      <c r="AY482" s="18"/>
      <c r="AZ482" s="18"/>
      <c r="BA482" s="18"/>
      <c r="BB482" s="18"/>
    </row>
    <row r="483" ht="15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  <c r="AY483" s="18"/>
      <c r="AZ483" s="18"/>
      <c r="BA483" s="18"/>
      <c r="BB483" s="18"/>
    </row>
    <row r="484" ht="15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  <c r="AW484" s="18"/>
      <c r="AX484" s="18"/>
      <c r="AY484" s="18"/>
      <c r="AZ484" s="18"/>
      <c r="BA484" s="18"/>
      <c r="BB484" s="18"/>
    </row>
    <row r="485" ht="15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  <c r="AY485" s="18"/>
      <c r="AZ485" s="18"/>
      <c r="BA485" s="18"/>
      <c r="BB485" s="18"/>
    </row>
    <row r="486" ht="15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/>
      <c r="AY486" s="18"/>
      <c r="AZ486" s="18"/>
      <c r="BA486" s="18"/>
      <c r="BB486" s="18"/>
    </row>
    <row r="487" ht="15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  <c r="AY487" s="18"/>
      <c r="AZ487" s="18"/>
      <c r="BA487" s="18"/>
      <c r="BB487" s="18"/>
    </row>
    <row r="488" ht="15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  <c r="AY488" s="18"/>
      <c r="AZ488" s="18"/>
      <c r="BA488" s="18"/>
      <c r="BB488" s="18"/>
    </row>
    <row r="489" ht="15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  <c r="AY489" s="18"/>
      <c r="AZ489" s="18"/>
      <c r="BA489" s="18"/>
      <c r="BB489" s="18"/>
    </row>
    <row r="490" ht="15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  <c r="AY490" s="18"/>
      <c r="AZ490" s="18"/>
      <c r="BA490" s="18"/>
      <c r="BB490" s="18"/>
    </row>
    <row r="491" ht="15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  <c r="AW491" s="18"/>
      <c r="AX491" s="18"/>
      <c r="AY491" s="18"/>
      <c r="AZ491" s="18"/>
      <c r="BA491" s="18"/>
      <c r="BB491" s="18"/>
    </row>
    <row r="492" ht="15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/>
      <c r="AY492" s="18"/>
      <c r="AZ492" s="18"/>
      <c r="BA492" s="18"/>
      <c r="BB492" s="18"/>
    </row>
    <row r="493" ht="15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  <c r="AW493" s="18"/>
      <c r="AX493" s="18"/>
      <c r="AY493" s="18"/>
      <c r="AZ493" s="18"/>
      <c r="BA493" s="18"/>
      <c r="BB493" s="18"/>
    </row>
    <row r="494" ht="15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/>
      <c r="AW494" s="18"/>
      <c r="AX494" s="18"/>
      <c r="AY494" s="18"/>
      <c r="AZ494" s="18"/>
      <c r="BA494" s="18"/>
      <c r="BB494" s="18"/>
    </row>
    <row r="495" ht="15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  <c r="AW495" s="18"/>
      <c r="AX495" s="18"/>
      <c r="AY495" s="18"/>
      <c r="AZ495" s="18"/>
      <c r="BA495" s="18"/>
      <c r="BB495" s="18"/>
    </row>
    <row r="496" ht="15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  <c r="AX496" s="18"/>
      <c r="AY496" s="18"/>
      <c r="AZ496" s="18"/>
      <c r="BA496" s="18"/>
      <c r="BB496" s="18"/>
    </row>
    <row r="497" ht="15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  <c r="AW497" s="18"/>
      <c r="AX497" s="18"/>
      <c r="AY497" s="18"/>
      <c r="AZ497" s="18"/>
      <c r="BA497" s="18"/>
      <c r="BB497" s="18"/>
    </row>
    <row r="498" ht="15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  <c r="AY498" s="18"/>
      <c r="AZ498" s="18"/>
      <c r="BA498" s="18"/>
      <c r="BB498" s="18"/>
    </row>
    <row r="499" ht="15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  <c r="AX499" s="18"/>
      <c r="AY499" s="18"/>
      <c r="AZ499" s="18"/>
      <c r="BA499" s="18"/>
      <c r="BB499" s="18"/>
    </row>
    <row r="500" ht="15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  <c r="AY500" s="18"/>
      <c r="AZ500" s="18"/>
      <c r="BA500" s="18"/>
      <c r="BB500" s="18"/>
    </row>
    <row r="501" ht="15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  <c r="AV501" s="18"/>
      <c r="AW501" s="18"/>
      <c r="AX501" s="18"/>
      <c r="AY501" s="18"/>
      <c r="AZ501" s="18"/>
      <c r="BA501" s="18"/>
      <c r="BB501" s="18"/>
    </row>
    <row r="502" ht="15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  <c r="AU502" s="18"/>
      <c r="AV502" s="18"/>
      <c r="AW502" s="18"/>
      <c r="AX502" s="18"/>
      <c r="AY502" s="18"/>
      <c r="AZ502" s="18"/>
      <c r="BA502" s="18"/>
      <c r="BB502" s="18"/>
    </row>
    <row r="503" ht="15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  <c r="AW503" s="18"/>
      <c r="AX503" s="18"/>
      <c r="AY503" s="18"/>
      <c r="AZ503" s="18"/>
      <c r="BA503" s="18"/>
      <c r="BB503" s="18"/>
    </row>
    <row r="504" ht="15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  <c r="AV504" s="18"/>
      <c r="AW504" s="18"/>
      <c r="AX504" s="18"/>
      <c r="AY504" s="18"/>
      <c r="AZ504" s="18"/>
      <c r="BA504" s="18"/>
      <c r="BB504" s="18"/>
    </row>
    <row r="505" ht="15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  <c r="AV505" s="18"/>
      <c r="AW505" s="18"/>
      <c r="AX505" s="18"/>
      <c r="AY505" s="18"/>
      <c r="AZ505" s="18"/>
      <c r="BA505" s="18"/>
      <c r="BB505" s="18"/>
    </row>
    <row r="506" ht="15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  <c r="AV506" s="18"/>
      <c r="AW506" s="18"/>
      <c r="AX506" s="18"/>
      <c r="AY506" s="18"/>
      <c r="AZ506" s="18"/>
      <c r="BA506" s="18"/>
      <c r="BB506" s="18"/>
    </row>
    <row r="507" ht="15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  <c r="AV507" s="18"/>
      <c r="AW507" s="18"/>
      <c r="AX507" s="18"/>
      <c r="AY507" s="18"/>
      <c r="AZ507" s="18"/>
      <c r="BA507" s="18"/>
      <c r="BB507" s="18"/>
    </row>
    <row r="508" ht="15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  <c r="AU508" s="18"/>
      <c r="AV508" s="18"/>
      <c r="AW508" s="18"/>
      <c r="AX508" s="18"/>
      <c r="AY508" s="18"/>
      <c r="AZ508" s="18"/>
      <c r="BA508" s="18"/>
      <c r="BB508" s="18"/>
    </row>
    <row r="509" ht="15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  <c r="AU509" s="18"/>
      <c r="AV509" s="18"/>
      <c r="AW509" s="18"/>
      <c r="AX509" s="18"/>
      <c r="AY509" s="18"/>
      <c r="AZ509" s="18"/>
      <c r="BA509" s="18"/>
      <c r="BB509" s="18"/>
    </row>
    <row r="510" ht="15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  <c r="AU510" s="18"/>
      <c r="AV510" s="18"/>
      <c r="AW510" s="18"/>
      <c r="AX510" s="18"/>
      <c r="AY510" s="18"/>
      <c r="AZ510" s="18"/>
      <c r="BA510" s="18"/>
      <c r="BB510" s="18"/>
    </row>
    <row r="511" ht="15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  <c r="AU511" s="18"/>
      <c r="AV511" s="18"/>
      <c r="AW511" s="18"/>
      <c r="AX511" s="18"/>
      <c r="AY511" s="18"/>
      <c r="AZ511" s="18"/>
      <c r="BA511" s="18"/>
      <c r="BB511" s="18"/>
    </row>
    <row r="512" ht="15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  <c r="AU512" s="18"/>
      <c r="AV512" s="18"/>
      <c r="AW512" s="18"/>
      <c r="AX512" s="18"/>
      <c r="AY512" s="18"/>
      <c r="AZ512" s="18"/>
      <c r="BA512" s="18"/>
      <c r="BB512" s="18"/>
    </row>
    <row r="513" ht="15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  <c r="AV513" s="18"/>
      <c r="AW513" s="18"/>
      <c r="AX513" s="18"/>
      <c r="AY513" s="18"/>
      <c r="AZ513" s="18"/>
      <c r="BA513" s="18"/>
      <c r="BB513" s="18"/>
    </row>
    <row r="514" ht="15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  <c r="AU514" s="18"/>
      <c r="AV514" s="18"/>
      <c r="AW514" s="18"/>
      <c r="AX514" s="18"/>
      <c r="AY514" s="18"/>
      <c r="AZ514" s="18"/>
      <c r="BA514" s="18"/>
      <c r="BB514" s="18"/>
    </row>
    <row r="515" ht="15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  <c r="AU515" s="18"/>
      <c r="AV515" s="18"/>
      <c r="AW515" s="18"/>
      <c r="AX515" s="18"/>
      <c r="AY515" s="18"/>
      <c r="AZ515" s="18"/>
      <c r="BA515" s="18"/>
      <c r="BB515" s="18"/>
    </row>
    <row r="516" ht="15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  <c r="AU516" s="18"/>
      <c r="AV516" s="18"/>
      <c r="AW516" s="18"/>
      <c r="AX516" s="18"/>
      <c r="AY516" s="18"/>
      <c r="AZ516" s="18"/>
      <c r="BA516" s="18"/>
      <c r="BB516" s="18"/>
    </row>
    <row r="517" ht="15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  <c r="AU517" s="18"/>
      <c r="AV517" s="18"/>
      <c r="AW517" s="18"/>
      <c r="AX517" s="18"/>
      <c r="AY517" s="18"/>
      <c r="AZ517" s="18"/>
      <c r="BA517" s="18"/>
      <c r="BB517" s="18"/>
    </row>
    <row r="518" ht="15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  <c r="AU518" s="18"/>
      <c r="AV518" s="18"/>
      <c r="AW518" s="18"/>
      <c r="AX518" s="18"/>
      <c r="AY518" s="18"/>
      <c r="AZ518" s="18"/>
      <c r="BA518" s="18"/>
      <c r="BB518" s="18"/>
    </row>
    <row r="519" ht="15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  <c r="AU519" s="18"/>
      <c r="AV519" s="18"/>
      <c r="AW519" s="18"/>
      <c r="AX519" s="18"/>
      <c r="AY519" s="18"/>
      <c r="AZ519" s="18"/>
      <c r="BA519" s="18"/>
      <c r="BB519" s="18"/>
    </row>
    <row r="520" ht="15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  <c r="AU520" s="18"/>
      <c r="AV520" s="18"/>
      <c r="AW520" s="18"/>
      <c r="AX520" s="18"/>
      <c r="AY520" s="18"/>
      <c r="AZ520" s="18"/>
      <c r="BA520" s="18"/>
      <c r="BB520" s="18"/>
    </row>
    <row r="521" ht="15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  <c r="AU521" s="18"/>
      <c r="AV521" s="18"/>
      <c r="AW521" s="18"/>
      <c r="AX521" s="18"/>
      <c r="AY521" s="18"/>
      <c r="AZ521" s="18"/>
      <c r="BA521" s="18"/>
      <c r="BB521" s="18"/>
    </row>
    <row r="522" ht="15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  <c r="AU522" s="18"/>
      <c r="AV522" s="18"/>
      <c r="AW522" s="18"/>
      <c r="AX522" s="18"/>
      <c r="AY522" s="18"/>
      <c r="AZ522" s="18"/>
      <c r="BA522" s="18"/>
      <c r="BB522" s="18"/>
    </row>
    <row r="523" ht="15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  <c r="AU523" s="18"/>
      <c r="AV523" s="18"/>
      <c r="AW523" s="18"/>
      <c r="AX523" s="18"/>
      <c r="AY523" s="18"/>
      <c r="AZ523" s="18"/>
      <c r="BA523" s="18"/>
      <c r="BB523" s="18"/>
    </row>
    <row r="524" ht="15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  <c r="AU524" s="18"/>
      <c r="AV524" s="18"/>
      <c r="AW524" s="18"/>
      <c r="AX524" s="18"/>
      <c r="AY524" s="18"/>
      <c r="AZ524" s="18"/>
      <c r="BA524" s="18"/>
      <c r="BB524" s="18"/>
    </row>
    <row r="525" ht="15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  <c r="AU525" s="18"/>
      <c r="AV525" s="18"/>
      <c r="AW525" s="18"/>
      <c r="AX525" s="18"/>
      <c r="AY525" s="18"/>
      <c r="AZ525" s="18"/>
      <c r="BA525" s="18"/>
      <c r="BB525" s="18"/>
    </row>
    <row r="526" ht="15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  <c r="AU526" s="18"/>
      <c r="AV526" s="18"/>
      <c r="AW526" s="18"/>
      <c r="AX526" s="18"/>
      <c r="AY526" s="18"/>
      <c r="AZ526" s="18"/>
      <c r="BA526" s="18"/>
      <c r="BB526" s="18"/>
    </row>
    <row r="527" ht="15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  <c r="AU527" s="18"/>
      <c r="AV527" s="18"/>
      <c r="AW527" s="18"/>
      <c r="AX527" s="18"/>
      <c r="AY527" s="18"/>
      <c r="AZ527" s="18"/>
      <c r="BA527" s="18"/>
      <c r="BB527" s="18"/>
    </row>
    <row r="528" ht="15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  <c r="AU528" s="18"/>
      <c r="AV528" s="18"/>
      <c r="AW528" s="18"/>
      <c r="AX528" s="18"/>
      <c r="AY528" s="18"/>
      <c r="AZ528" s="18"/>
      <c r="BA528" s="18"/>
      <c r="BB528" s="18"/>
    </row>
    <row r="529" ht="15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  <c r="AU529" s="18"/>
      <c r="AV529" s="18"/>
      <c r="AW529" s="18"/>
      <c r="AX529" s="18"/>
      <c r="AY529" s="18"/>
      <c r="AZ529" s="18"/>
      <c r="BA529" s="18"/>
      <c r="BB529" s="18"/>
    </row>
    <row r="530" ht="15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  <c r="AU530" s="18"/>
      <c r="AV530" s="18"/>
      <c r="AW530" s="18"/>
      <c r="AX530" s="18"/>
      <c r="AY530" s="18"/>
      <c r="AZ530" s="18"/>
      <c r="BA530" s="18"/>
      <c r="BB530" s="18"/>
    </row>
    <row r="531" ht="15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  <c r="AU531" s="18"/>
      <c r="AV531" s="18"/>
      <c r="AW531" s="18"/>
      <c r="AX531" s="18"/>
      <c r="AY531" s="18"/>
      <c r="AZ531" s="18"/>
      <c r="BA531" s="18"/>
      <c r="BB531" s="18"/>
    </row>
    <row r="532" ht="15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  <c r="AU532" s="18"/>
      <c r="AV532" s="18"/>
      <c r="AW532" s="18"/>
      <c r="AX532" s="18"/>
      <c r="AY532" s="18"/>
      <c r="AZ532" s="18"/>
      <c r="BA532" s="18"/>
      <c r="BB532" s="18"/>
    </row>
    <row r="533" ht="15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  <c r="AU533" s="18"/>
      <c r="AV533" s="18"/>
      <c r="AW533" s="18"/>
      <c r="AX533" s="18"/>
      <c r="AY533" s="18"/>
      <c r="AZ533" s="18"/>
      <c r="BA533" s="18"/>
      <c r="BB533" s="18"/>
    </row>
    <row r="534" ht="15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  <c r="AU534" s="18"/>
      <c r="AV534" s="18"/>
      <c r="AW534" s="18"/>
      <c r="AX534" s="18"/>
      <c r="AY534" s="18"/>
      <c r="AZ534" s="18"/>
      <c r="BA534" s="18"/>
      <c r="BB534" s="18"/>
    </row>
    <row r="535" ht="15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  <c r="AU535" s="18"/>
      <c r="AV535" s="18"/>
      <c r="AW535" s="18"/>
      <c r="AX535" s="18"/>
      <c r="AY535" s="18"/>
      <c r="AZ535" s="18"/>
      <c r="BA535" s="18"/>
      <c r="BB535" s="18"/>
    </row>
    <row r="536" ht="15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  <c r="AU536" s="18"/>
      <c r="AV536" s="18"/>
      <c r="AW536" s="18"/>
      <c r="AX536" s="18"/>
      <c r="AY536" s="18"/>
      <c r="AZ536" s="18"/>
      <c r="BA536" s="18"/>
      <c r="BB536" s="18"/>
    </row>
    <row r="537" ht="15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  <c r="AU537" s="18"/>
      <c r="AV537" s="18"/>
      <c r="AW537" s="18"/>
      <c r="AX537" s="18"/>
      <c r="AY537" s="18"/>
      <c r="AZ537" s="18"/>
      <c r="BA537" s="18"/>
      <c r="BB537" s="18"/>
    </row>
    <row r="538" ht="15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  <c r="AU538" s="18"/>
      <c r="AV538" s="18"/>
      <c r="AW538" s="18"/>
      <c r="AX538" s="18"/>
      <c r="AY538" s="18"/>
      <c r="AZ538" s="18"/>
      <c r="BA538" s="18"/>
      <c r="BB538" s="18"/>
    </row>
    <row r="539" ht="15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  <c r="AU539" s="18"/>
      <c r="AV539" s="18"/>
      <c r="AW539" s="18"/>
      <c r="AX539" s="18"/>
      <c r="AY539" s="18"/>
      <c r="AZ539" s="18"/>
      <c r="BA539" s="18"/>
      <c r="BB539" s="18"/>
    </row>
    <row r="540" ht="15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  <c r="AU540" s="18"/>
      <c r="AV540" s="18"/>
      <c r="AW540" s="18"/>
      <c r="AX540" s="18"/>
      <c r="AY540" s="18"/>
      <c r="AZ540" s="18"/>
      <c r="BA540" s="18"/>
      <c r="BB540" s="18"/>
    </row>
    <row r="541" ht="15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  <c r="AU541" s="18"/>
      <c r="AV541" s="18"/>
      <c r="AW541" s="18"/>
      <c r="AX541" s="18"/>
      <c r="AY541" s="18"/>
      <c r="AZ541" s="18"/>
      <c r="BA541" s="18"/>
      <c r="BB541" s="18"/>
    </row>
    <row r="542" ht="15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  <c r="AU542" s="18"/>
      <c r="AV542" s="18"/>
      <c r="AW542" s="18"/>
      <c r="AX542" s="18"/>
      <c r="AY542" s="18"/>
      <c r="AZ542" s="18"/>
      <c r="BA542" s="18"/>
      <c r="BB542" s="18"/>
    </row>
    <row r="543" ht="15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  <c r="AU543" s="18"/>
      <c r="AV543" s="18"/>
      <c r="AW543" s="18"/>
      <c r="AX543" s="18"/>
      <c r="AY543" s="18"/>
      <c r="AZ543" s="18"/>
      <c r="BA543" s="18"/>
      <c r="BB543" s="18"/>
    </row>
    <row r="544" ht="15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  <c r="AU544" s="18"/>
      <c r="AV544" s="18"/>
      <c r="AW544" s="18"/>
      <c r="AX544" s="18"/>
      <c r="AY544" s="18"/>
      <c r="AZ544" s="18"/>
      <c r="BA544" s="18"/>
      <c r="BB544" s="18"/>
    </row>
    <row r="545" ht="15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  <c r="AU545" s="18"/>
      <c r="AV545" s="18"/>
      <c r="AW545" s="18"/>
      <c r="AX545" s="18"/>
      <c r="AY545" s="18"/>
      <c r="AZ545" s="18"/>
      <c r="BA545" s="18"/>
      <c r="BB545" s="18"/>
    </row>
    <row r="546" ht="15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  <c r="AU546" s="18"/>
      <c r="AV546" s="18"/>
      <c r="AW546" s="18"/>
      <c r="AX546" s="18"/>
      <c r="AY546" s="18"/>
      <c r="AZ546" s="18"/>
      <c r="BA546" s="18"/>
      <c r="BB546" s="18"/>
    </row>
    <row r="547" ht="15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  <c r="AU547" s="18"/>
      <c r="AV547" s="18"/>
      <c r="AW547" s="18"/>
      <c r="AX547" s="18"/>
      <c r="AY547" s="18"/>
      <c r="AZ547" s="18"/>
      <c r="BA547" s="18"/>
      <c r="BB547" s="18"/>
    </row>
    <row r="548" ht="15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  <c r="AU548" s="18"/>
      <c r="AV548" s="18"/>
      <c r="AW548" s="18"/>
      <c r="AX548" s="18"/>
      <c r="AY548" s="18"/>
      <c r="AZ548" s="18"/>
      <c r="BA548" s="18"/>
      <c r="BB548" s="18"/>
    </row>
    <row r="549" ht="15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  <c r="AU549" s="18"/>
      <c r="AV549" s="18"/>
      <c r="AW549" s="18"/>
      <c r="AX549" s="18"/>
      <c r="AY549" s="18"/>
      <c r="AZ549" s="18"/>
      <c r="BA549" s="18"/>
      <c r="BB549" s="18"/>
    </row>
    <row r="550" ht="15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  <c r="AU550" s="18"/>
      <c r="AV550" s="18"/>
      <c r="AW550" s="18"/>
      <c r="AX550" s="18"/>
      <c r="AY550" s="18"/>
      <c r="AZ550" s="18"/>
      <c r="BA550" s="18"/>
      <c r="BB550" s="18"/>
    </row>
    <row r="551" ht="15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  <c r="AU551" s="18"/>
      <c r="AV551" s="18"/>
      <c r="AW551" s="18"/>
      <c r="AX551" s="18"/>
      <c r="AY551" s="18"/>
      <c r="AZ551" s="18"/>
      <c r="BA551" s="18"/>
      <c r="BB551" s="18"/>
    </row>
    <row r="552" ht="15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  <c r="AU552" s="18"/>
      <c r="AV552" s="18"/>
      <c r="AW552" s="18"/>
      <c r="AX552" s="18"/>
      <c r="AY552" s="18"/>
      <c r="AZ552" s="18"/>
      <c r="BA552" s="18"/>
      <c r="BB552" s="18"/>
    </row>
    <row r="553" ht="15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  <c r="AU553" s="18"/>
      <c r="AV553" s="18"/>
      <c r="AW553" s="18"/>
      <c r="AX553" s="18"/>
      <c r="AY553" s="18"/>
      <c r="AZ553" s="18"/>
      <c r="BA553" s="18"/>
      <c r="BB553" s="18"/>
    </row>
    <row r="554" ht="15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  <c r="AU554" s="18"/>
      <c r="AV554" s="18"/>
      <c r="AW554" s="18"/>
      <c r="AX554" s="18"/>
      <c r="AY554" s="18"/>
      <c r="AZ554" s="18"/>
      <c r="BA554" s="18"/>
      <c r="BB554" s="18"/>
    </row>
    <row r="555" ht="15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  <c r="AU555" s="18"/>
      <c r="AV555" s="18"/>
      <c r="AW555" s="18"/>
      <c r="AX555" s="18"/>
      <c r="AY555" s="18"/>
      <c r="AZ555" s="18"/>
      <c r="BA555" s="18"/>
      <c r="BB555" s="18"/>
    </row>
    <row r="556" ht="15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  <c r="AU556" s="18"/>
      <c r="AV556" s="18"/>
      <c r="AW556" s="18"/>
      <c r="AX556" s="18"/>
      <c r="AY556" s="18"/>
      <c r="AZ556" s="18"/>
      <c r="BA556" s="18"/>
      <c r="BB556" s="18"/>
    </row>
    <row r="557" ht="15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  <c r="AU557" s="18"/>
      <c r="AV557" s="18"/>
      <c r="AW557" s="18"/>
      <c r="AX557" s="18"/>
      <c r="AY557" s="18"/>
      <c r="AZ557" s="18"/>
      <c r="BA557" s="18"/>
      <c r="BB557" s="18"/>
    </row>
    <row r="558" ht="15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  <c r="AU558" s="18"/>
      <c r="AV558" s="18"/>
      <c r="AW558" s="18"/>
      <c r="AX558" s="18"/>
      <c r="AY558" s="18"/>
      <c r="AZ558" s="18"/>
      <c r="BA558" s="18"/>
      <c r="BB558" s="18"/>
    </row>
    <row r="559" ht="15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  <c r="AU559" s="18"/>
      <c r="AV559" s="18"/>
      <c r="AW559" s="18"/>
      <c r="AX559" s="18"/>
      <c r="AY559" s="18"/>
      <c r="AZ559" s="18"/>
      <c r="BA559" s="18"/>
      <c r="BB559" s="18"/>
    </row>
    <row r="560" ht="15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  <c r="AU560" s="18"/>
      <c r="AV560" s="18"/>
      <c r="AW560" s="18"/>
      <c r="AX560" s="18"/>
      <c r="AY560" s="18"/>
      <c r="AZ560" s="18"/>
      <c r="BA560" s="18"/>
      <c r="BB560" s="18"/>
    </row>
    <row r="561" ht="15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  <c r="AU561" s="18"/>
      <c r="AV561" s="18"/>
      <c r="AW561" s="18"/>
      <c r="AX561" s="18"/>
      <c r="AY561" s="18"/>
      <c r="AZ561" s="18"/>
      <c r="BA561" s="18"/>
      <c r="BB561" s="18"/>
    </row>
    <row r="562" ht="15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  <c r="AU562" s="18"/>
      <c r="AV562" s="18"/>
      <c r="AW562" s="18"/>
      <c r="AX562" s="18"/>
      <c r="AY562" s="18"/>
      <c r="AZ562" s="18"/>
      <c r="BA562" s="18"/>
      <c r="BB562" s="18"/>
    </row>
    <row r="563" ht="15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  <c r="AU563" s="18"/>
      <c r="AV563" s="18"/>
      <c r="AW563" s="18"/>
      <c r="AX563" s="18"/>
      <c r="AY563" s="18"/>
      <c r="AZ563" s="18"/>
      <c r="BA563" s="18"/>
      <c r="BB563" s="18"/>
    </row>
    <row r="564" ht="15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  <c r="AU564" s="18"/>
      <c r="AV564" s="18"/>
      <c r="AW564" s="18"/>
      <c r="AX564" s="18"/>
      <c r="AY564" s="18"/>
      <c r="AZ564" s="18"/>
      <c r="BA564" s="18"/>
      <c r="BB564" s="18"/>
    </row>
    <row r="565" ht="15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  <c r="AU565" s="18"/>
      <c r="AV565" s="18"/>
      <c r="AW565" s="18"/>
      <c r="AX565" s="18"/>
      <c r="AY565" s="18"/>
      <c r="AZ565" s="18"/>
      <c r="BA565" s="18"/>
      <c r="BB565" s="18"/>
    </row>
    <row r="566" ht="15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  <c r="AU566" s="18"/>
      <c r="AV566" s="18"/>
      <c r="AW566" s="18"/>
      <c r="AX566" s="18"/>
      <c r="AY566" s="18"/>
      <c r="AZ566" s="18"/>
      <c r="BA566" s="18"/>
      <c r="BB566" s="18"/>
    </row>
    <row r="567" ht="15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  <c r="AU567" s="18"/>
      <c r="AV567" s="18"/>
      <c r="AW567" s="18"/>
      <c r="AX567" s="18"/>
      <c r="AY567" s="18"/>
      <c r="AZ567" s="18"/>
      <c r="BA567" s="18"/>
      <c r="BB567" s="18"/>
    </row>
    <row r="568" ht="15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  <c r="AU568" s="18"/>
      <c r="AV568" s="18"/>
      <c r="AW568" s="18"/>
      <c r="AX568" s="18"/>
      <c r="AY568" s="18"/>
      <c r="AZ568" s="18"/>
      <c r="BA568" s="18"/>
      <c r="BB568" s="18"/>
    </row>
    <row r="569" ht="15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  <c r="AU569" s="18"/>
      <c r="AV569" s="18"/>
      <c r="AW569" s="18"/>
      <c r="AX569" s="18"/>
      <c r="AY569" s="18"/>
      <c r="AZ569" s="18"/>
      <c r="BA569" s="18"/>
      <c r="BB569" s="18"/>
    </row>
    <row r="570" ht="15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  <c r="AU570" s="18"/>
      <c r="AV570" s="18"/>
      <c r="AW570" s="18"/>
      <c r="AX570" s="18"/>
      <c r="AY570" s="18"/>
      <c r="AZ570" s="18"/>
      <c r="BA570" s="18"/>
      <c r="BB570" s="18"/>
    </row>
    <row r="571" ht="15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  <c r="AU571" s="18"/>
      <c r="AV571" s="18"/>
      <c r="AW571" s="18"/>
      <c r="AX571" s="18"/>
      <c r="AY571" s="18"/>
      <c r="AZ571" s="18"/>
      <c r="BA571" s="18"/>
      <c r="BB571" s="18"/>
    </row>
    <row r="572" ht="15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  <c r="AU572" s="18"/>
      <c r="AV572" s="18"/>
      <c r="AW572" s="18"/>
      <c r="AX572" s="18"/>
      <c r="AY572" s="18"/>
      <c r="AZ572" s="18"/>
      <c r="BA572" s="18"/>
      <c r="BB572" s="18"/>
    </row>
    <row r="573" ht="15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  <c r="AU573" s="18"/>
      <c r="AV573" s="18"/>
      <c r="AW573" s="18"/>
      <c r="AX573" s="18"/>
      <c r="AY573" s="18"/>
      <c r="AZ573" s="18"/>
      <c r="BA573" s="18"/>
      <c r="BB573" s="18"/>
    </row>
    <row r="574" ht="15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  <c r="AU574" s="18"/>
      <c r="AV574" s="18"/>
      <c r="AW574" s="18"/>
      <c r="AX574" s="18"/>
      <c r="AY574" s="18"/>
      <c r="AZ574" s="18"/>
      <c r="BA574" s="18"/>
      <c r="BB574" s="18"/>
    </row>
    <row r="575" ht="15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  <c r="AU575" s="18"/>
      <c r="AV575" s="18"/>
      <c r="AW575" s="18"/>
      <c r="AX575" s="18"/>
      <c r="AY575" s="18"/>
      <c r="AZ575" s="18"/>
      <c r="BA575" s="18"/>
      <c r="BB575" s="18"/>
    </row>
    <row r="576" ht="15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  <c r="AU576" s="18"/>
      <c r="AV576" s="18"/>
      <c r="AW576" s="18"/>
      <c r="AX576" s="18"/>
      <c r="AY576" s="18"/>
      <c r="AZ576" s="18"/>
      <c r="BA576" s="18"/>
      <c r="BB576" s="18"/>
    </row>
    <row r="577" ht="15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  <c r="AU577" s="18"/>
      <c r="AV577" s="18"/>
      <c r="AW577" s="18"/>
      <c r="AX577" s="18"/>
      <c r="AY577" s="18"/>
      <c r="AZ577" s="18"/>
      <c r="BA577" s="18"/>
      <c r="BB577" s="18"/>
    </row>
    <row r="578" ht="15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  <c r="AU578" s="18"/>
      <c r="AV578" s="18"/>
      <c r="AW578" s="18"/>
      <c r="AX578" s="18"/>
      <c r="AY578" s="18"/>
      <c r="AZ578" s="18"/>
      <c r="BA578" s="18"/>
      <c r="BB578" s="18"/>
    </row>
    <row r="579" ht="15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  <c r="AU579" s="18"/>
      <c r="AV579" s="18"/>
      <c r="AW579" s="18"/>
      <c r="AX579" s="18"/>
      <c r="AY579" s="18"/>
      <c r="AZ579" s="18"/>
      <c r="BA579" s="18"/>
      <c r="BB579" s="18"/>
    </row>
    <row r="580" ht="15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  <c r="AU580" s="18"/>
      <c r="AV580" s="18"/>
      <c r="AW580" s="18"/>
      <c r="AX580" s="18"/>
      <c r="AY580" s="18"/>
      <c r="AZ580" s="18"/>
      <c r="BA580" s="18"/>
      <c r="BB580" s="18"/>
    </row>
    <row r="581" ht="15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  <c r="AU581" s="18"/>
      <c r="AV581" s="18"/>
      <c r="AW581" s="18"/>
      <c r="AX581" s="18"/>
      <c r="AY581" s="18"/>
      <c r="AZ581" s="18"/>
      <c r="BA581" s="18"/>
      <c r="BB581" s="18"/>
    </row>
    <row r="582" ht="15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  <c r="AU582" s="18"/>
      <c r="AV582" s="18"/>
      <c r="AW582" s="18"/>
      <c r="AX582" s="18"/>
      <c r="AY582" s="18"/>
      <c r="AZ582" s="18"/>
      <c r="BA582" s="18"/>
      <c r="BB582" s="18"/>
    </row>
    <row r="583" ht="15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  <c r="AU583" s="18"/>
      <c r="AV583" s="18"/>
      <c r="AW583" s="18"/>
      <c r="AX583" s="18"/>
      <c r="AY583" s="18"/>
      <c r="AZ583" s="18"/>
      <c r="BA583" s="18"/>
      <c r="BB583" s="18"/>
    </row>
    <row r="584" ht="15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  <c r="AU584" s="18"/>
      <c r="AV584" s="18"/>
      <c r="AW584" s="18"/>
      <c r="AX584" s="18"/>
      <c r="AY584" s="18"/>
      <c r="AZ584" s="18"/>
      <c r="BA584" s="18"/>
      <c r="BB584" s="18"/>
    </row>
    <row r="585" ht="15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  <c r="AU585" s="18"/>
      <c r="AV585" s="18"/>
      <c r="AW585" s="18"/>
      <c r="AX585" s="18"/>
      <c r="AY585" s="18"/>
      <c r="AZ585" s="18"/>
      <c r="BA585" s="18"/>
      <c r="BB585" s="18"/>
    </row>
    <row r="586" ht="15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  <c r="AU586" s="18"/>
      <c r="AV586" s="18"/>
      <c r="AW586" s="18"/>
      <c r="AX586" s="18"/>
      <c r="AY586" s="18"/>
      <c r="AZ586" s="18"/>
      <c r="BA586" s="18"/>
      <c r="BB586" s="18"/>
    </row>
    <row r="587" ht="15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  <c r="AU587" s="18"/>
      <c r="AV587" s="18"/>
      <c r="AW587" s="18"/>
      <c r="AX587" s="18"/>
      <c r="AY587" s="18"/>
      <c r="AZ587" s="18"/>
      <c r="BA587" s="18"/>
      <c r="BB587" s="18"/>
    </row>
    <row r="588" ht="15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  <c r="AU588" s="18"/>
      <c r="AV588" s="18"/>
      <c r="AW588" s="18"/>
      <c r="AX588" s="18"/>
      <c r="AY588" s="18"/>
      <c r="AZ588" s="18"/>
      <c r="BA588" s="18"/>
      <c r="BB588" s="18"/>
    </row>
    <row r="589" ht="15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  <c r="AU589" s="18"/>
      <c r="AV589" s="18"/>
      <c r="AW589" s="18"/>
      <c r="AX589" s="18"/>
      <c r="AY589" s="18"/>
      <c r="AZ589" s="18"/>
      <c r="BA589" s="18"/>
      <c r="BB589" s="18"/>
    </row>
    <row r="590" ht="15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  <c r="AU590" s="18"/>
      <c r="AV590" s="18"/>
      <c r="AW590" s="18"/>
      <c r="AX590" s="18"/>
      <c r="AY590" s="18"/>
      <c r="AZ590" s="18"/>
      <c r="BA590" s="18"/>
      <c r="BB590" s="18"/>
    </row>
    <row r="591" ht="15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  <c r="AU591" s="18"/>
      <c r="AV591" s="18"/>
      <c r="AW591" s="18"/>
      <c r="AX591" s="18"/>
      <c r="AY591" s="18"/>
      <c r="AZ591" s="18"/>
      <c r="BA591" s="18"/>
      <c r="BB591" s="18"/>
    </row>
    <row r="592" ht="15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  <c r="AU592" s="18"/>
      <c r="AV592" s="18"/>
      <c r="AW592" s="18"/>
      <c r="AX592" s="18"/>
      <c r="AY592" s="18"/>
      <c r="AZ592" s="18"/>
      <c r="BA592" s="18"/>
      <c r="BB592" s="18"/>
    </row>
    <row r="593" ht="15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  <c r="AU593" s="18"/>
      <c r="AV593" s="18"/>
      <c r="AW593" s="18"/>
      <c r="AX593" s="18"/>
      <c r="AY593" s="18"/>
      <c r="AZ593" s="18"/>
      <c r="BA593" s="18"/>
      <c r="BB593" s="18"/>
    </row>
    <row r="594" ht="15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  <c r="AU594" s="18"/>
      <c r="AV594" s="18"/>
      <c r="AW594" s="18"/>
      <c r="AX594" s="18"/>
      <c r="AY594" s="18"/>
      <c r="AZ594" s="18"/>
      <c r="BA594" s="18"/>
      <c r="BB594" s="18"/>
    </row>
    <row r="595" ht="15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  <c r="AU595" s="18"/>
      <c r="AV595" s="18"/>
      <c r="AW595" s="18"/>
      <c r="AX595" s="18"/>
      <c r="AY595" s="18"/>
      <c r="AZ595" s="18"/>
      <c r="BA595" s="18"/>
      <c r="BB595" s="18"/>
    </row>
    <row r="596" ht="15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  <c r="AU596" s="18"/>
      <c r="AV596" s="18"/>
      <c r="AW596" s="18"/>
      <c r="AX596" s="18"/>
      <c r="AY596" s="18"/>
      <c r="AZ596" s="18"/>
      <c r="BA596" s="18"/>
      <c r="BB596" s="18"/>
    </row>
    <row r="597" ht="15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  <c r="AU597" s="18"/>
      <c r="AV597" s="18"/>
      <c r="AW597" s="18"/>
      <c r="AX597" s="18"/>
      <c r="AY597" s="18"/>
      <c r="AZ597" s="18"/>
      <c r="BA597" s="18"/>
      <c r="BB597" s="18"/>
    </row>
    <row r="598" ht="15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  <c r="AU598" s="18"/>
      <c r="AV598" s="18"/>
      <c r="AW598" s="18"/>
      <c r="AX598" s="18"/>
      <c r="AY598" s="18"/>
      <c r="AZ598" s="18"/>
      <c r="BA598" s="18"/>
      <c r="BB598" s="18"/>
    </row>
    <row r="599" ht="15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  <c r="AU599" s="18"/>
      <c r="AV599" s="18"/>
      <c r="AW599" s="18"/>
      <c r="AX599" s="18"/>
      <c r="AY599" s="18"/>
      <c r="AZ599" s="18"/>
      <c r="BA599" s="18"/>
      <c r="BB599" s="18"/>
    </row>
    <row r="600" ht="15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  <c r="AU600" s="18"/>
      <c r="AV600" s="18"/>
      <c r="AW600" s="18"/>
      <c r="AX600" s="18"/>
      <c r="AY600" s="18"/>
      <c r="AZ600" s="18"/>
      <c r="BA600" s="18"/>
      <c r="BB600" s="18"/>
    </row>
    <row r="601" ht="15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  <c r="AU601" s="18"/>
      <c r="AV601" s="18"/>
      <c r="AW601" s="18"/>
      <c r="AX601" s="18"/>
      <c r="AY601" s="18"/>
      <c r="AZ601" s="18"/>
      <c r="BA601" s="18"/>
      <c r="BB601" s="18"/>
    </row>
    <row r="602" ht="15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  <c r="AU602" s="18"/>
      <c r="AV602" s="18"/>
      <c r="AW602" s="18"/>
      <c r="AX602" s="18"/>
      <c r="AY602" s="18"/>
      <c r="AZ602" s="18"/>
      <c r="BA602" s="18"/>
      <c r="BB602" s="18"/>
    </row>
    <row r="603" ht="15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  <c r="AU603" s="18"/>
      <c r="AV603" s="18"/>
      <c r="AW603" s="18"/>
      <c r="AX603" s="18"/>
      <c r="AY603" s="18"/>
      <c r="AZ603" s="18"/>
      <c r="BA603" s="18"/>
      <c r="BB603" s="18"/>
    </row>
    <row r="604" ht="15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  <c r="AU604" s="18"/>
      <c r="AV604" s="18"/>
      <c r="AW604" s="18"/>
      <c r="AX604" s="18"/>
      <c r="AY604" s="18"/>
      <c r="AZ604" s="18"/>
      <c r="BA604" s="18"/>
      <c r="BB604" s="18"/>
    </row>
    <row r="605" ht="15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  <c r="AU605" s="18"/>
      <c r="AV605" s="18"/>
      <c r="AW605" s="18"/>
      <c r="AX605" s="18"/>
      <c r="AY605" s="18"/>
      <c r="AZ605" s="18"/>
      <c r="BA605" s="18"/>
      <c r="BB605" s="18"/>
    </row>
    <row r="606" ht="15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  <c r="AU606" s="18"/>
      <c r="AV606" s="18"/>
      <c r="AW606" s="18"/>
      <c r="AX606" s="18"/>
      <c r="AY606" s="18"/>
      <c r="AZ606" s="18"/>
      <c r="BA606" s="18"/>
      <c r="BB606" s="18"/>
    </row>
    <row r="607" ht="15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  <c r="AU607" s="18"/>
      <c r="AV607" s="18"/>
      <c r="AW607" s="18"/>
      <c r="AX607" s="18"/>
      <c r="AY607" s="18"/>
      <c r="AZ607" s="18"/>
      <c r="BA607" s="18"/>
      <c r="BB607" s="18"/>
    </row>
    <row r="608" ht="15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  <c r="AU608" s="18"/>
      <c r="AV608" s="18"/>
      <c r="AW608" s="18"/>
      <c r="AX608" s="18"/>
      <c r="AY608" s="18"/>
      <c r="AZ608" s="18"/>
      <c r="BA608" s="18"/>
      <c r="BB608" s="18"/>
    </row>
    <row r="609" ht="15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  <c r="AU609" s="18"/>
      <c r="AV609" s="18"/>
      <c r="AW609" s="18"/>
      <c r="AX609" s="18"/>
      <c r="AY609" s="18"/>
      <c r="AZ609" s="18"/>
      <c r="BA609" s="18"/>
      <c r="BB609" s="18"/>
    </row>
    <row r="610" ht="15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  <c r="AU610" s="18"/>
      <c r="AV610" s="18"/>
      <c r="AW610" s="18"/>
      <c r="AX610" s="18"/>
      <c r="AY610" s="18"/>
      <c r="AZ610" s="18"/>
      <c r="BA610" s="18"/>
      <c r="BB610" s="18"/>
    </row>
    <row r="611" ht="15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  <c r="AU611" s="18"/>
      <c r="AV611" s="18"/>
      <c r="AW611" s="18"/>
      <c r="AX611" s="18"/>
      <c r="AY611" s="18"/>
      <c r="AZ611" s="18"/>
      <c r="BA611" s="18"/>
      <c r="BB611" s="18"/>
    </row>
    <row r="612" ht="15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  <c r="AU612" s="18"/>
      <c r="AV612" s="18"/>
      <c r="AW612" s="18"/>
      <c r="AX612" s="18"/>
      <c r="AY612" s="18"/>
      <c r="AZ612" s="18"/>
      <c r="BA612" s="18"/>
      <c r="BB612" s="18"/>
    </row>
    <row r="613" ht="15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  <c r="AU613" s="18"/>
      <c r="AV613" s="18"/>
      <c r="AW613" s="18"/>
      <c r="AX613" s="18"/>
      <c r="AY613" s="18"/>
      <c r="AZ613" s="18"/>
      <c r="BA613" s="18"/>
      <c r="BB613" s="18"/>
    </row>
    <row r="614" ht="15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  <c r="AU614" s="18"/>
      <c r="AV614" s="18"/>
      <c r="AW614" s="18"/>
      <c r="AX614" s="18"/>
      <c r="AY614" s="18"/>
      <c r="AZ614" s="18"/>
      <c r="BA614" s="18"/>
      <c r="BB614" s="18"/>
    </row>
    <row r="615" ht="15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  <c r="AU615" s="18"/>
      <c r="AV615" s="18"/>
      <c r="AW615" s="18"/>
      <c r="AX615" s="18"/>
      <c r="AY615" s="18"/>
      <c r="AZ615" s="18"/>
      <c r="BA615" s="18"/>
      <c r="BB615" s="18"/>
    </row>
    <row r="616" ht="15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  <c r="AU616" s="18"/>
      <c r="AV616" s="18"/>
      <c r="AW616" s="18"/>
      <c r="AX616" s="18"/>
      <c r="AY616" s="18"/>
      <c r="AZ616" s="18"/>
      <c r="BA616" s="18"/>
      <c r="BB616" s="18"/>
    </row>
    <row r="617" ht="15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  <c r="AU617" s="18"/>
      <c r="AV617" s="18"/>
      <c r="AW617" s="18"/>
      <c r="AX617" s="18"/>
      <c r="AY617" s="18"/>
      <c r="AZ617" s="18"/>
      <c r="BA617" s="18"/>
      <c r="BB617" s="18"/>
    </row>
    <row r="618" ht="15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  <c r="AU618" s="18"/>
      <c r="AV618" s="18"/>
      <c r="AW618" s="18"/>
      <c r="AX618" s="18"/>
      <c r="AY618" s="18"/>
      <c r="AZ618" s="18"/>
      <c r="BA618" s="18"/>
      <c r="BB618" s="18"/>
    </row>
    <row r="619" ht="15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  <c r="AU619" s="18"/>
      <c r="AV619" s="18"/>
      <c r="AW619" s="18"/>
      <c r="AX619" s="18"/>
      <c r="AY619" s="18"/>
      <c r="AZ619" s="18"/>
      <c r="BA619" s="18"/>
      <c r="BB619" s="18"/>
    </row>
    <row r="620" ht="15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  <c r="AU620" s="18"/>
      <c r="AV620" s="18"/>
      <c r="AW620" s="18"/>
      <c r="AX620" s="18"/>
      <c r="AY620" s="18"/>
      <c r="AZ620" s="18"/>
      <c r="BA620" s="18"/>
      <c r="BB620" s="18"/>
    </row>
    <row r="621" ht="15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  <c r="AU621" s="18"/>
      <c r="AV621" s="18"/>
      <c r="AW621" s="18"/>
      <c r="AX621" s="18"/>
      <c r="AY621" s="18"/>
      <c r="AZ621" s="18"/>
      <c r="BA621" s="18"/>
      <c r="BB621" s="18"/>
    </row>
    <row r="622" ht="15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  <c r="AU622" s="18"/>
      <c r="AV622" s="18"/>
      <c r="AW622" s="18"/>
      <c r="AX622" s="18"/>
      <c r="AY622" s="18"/>
      <c r="AZ622" s="18"/>
      <c r="BA622" s="18"/>
      <c r="BB622" s="18"/>
    </row>
    <row r="623" ht="15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  <c r="AU623" s="18"/>
      <c r="AV623" s="18"/>
      <c r="AW623" s="18"/>
      <c r="AX623" s="18"/>
      <c r="AY623" s="18"/>
      <c r="AZ623" s="18"/>
      <c r="BA623" s="18"/>
      <c r="BB623" s="18"/>
    </row>
    <row r="624" ht="15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  <c r="AU624" s="18"/>
      <c r="AV624" s="18"/>
      <c r="AW624" s="18"/>
      <c r="AX624" s="18"/>
      <c r="AY624" s="18"/>
      <c r="AZ624" s="18"/>
      <c r="BA624" s="18"/>
      <c r="BB624" s="18"/>
    </row>
    <row r="625" ht="15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  <c r="AU625" s="18"/>
      <c r="AV625" s="18"/>
      <c r="AW625" s="18"/>
      <c r="AX625" s="18"/>
      <c r="AY625" s="18"/>
      <c r="AZ625" s="18"/>
      <c r="BA625" s="18"/>
      <c r="BB625" s="18"/>
    </row>
    <row r="626" ht="15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  <c r="AU626" s="18"/>
      <c r="AV626" s="18"/>
      <c r="AW626" s="18"/>
      <c r="AX626" s="18"/>
      <c r="AY626" s="18"/>
      <c r="AZ626" s="18"/>
      <c r="BA626" s="18"/>
      <c r="BB626" s="18"/>
    </row>
    <row r="627" ht="15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  <c r="AU627" s="18"/>
      <c r="AV627" s="18"/>
      <c r="AW627" s="18"/>
      <c r="AX627" s="18"/>
      <c r="AY627" s="18"/>
      <c r="AZ627" s="18"/>
      <c r="BA627" s="18"/>
      <c r="BB627" s="18"/>
    </row>
    <row r="628" ht="15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  <c r="AU628" s="18"/>
      <c r="AV628" s="18"/>
      <c r="AW628" s="18"/>
      <c r="AX628" s="18"/>
      <c r="AY628" s="18"/>
      <c r="AZ628" s="18"/>
      <c r="BA628" s="18"/>
      <c r="BB628" s="18"/>
    </row>
    <row r="629" ht="15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  <c r="AU629" s="18"/>
      <c r="AV629" s="18"/>
      <c r="AW629" s="18"/>
      <c r="AX629" s="18"/>
      <c r="AY629" s="18"/>
      <c r="AZ629" s="18"/>
      <c r="BA629" s="18"/>
      <c r="BB629" s="18"/>
    </row>
    <row r="630" ht="15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  <c r="AU630" s="18"/>
      <c r="AV630" s="18"/>
      <c r="AW630" s="18"/>
      <c r="AX630" s="18"/>
      <c r="AY630" s="18"/>
      <c r="AZ630" s="18"/>
      <c r="BA630" s="18"/>
      <c r="BB630" s="18"/>
    </row>
    <row r="631" ht="15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  <c r="AU631" s="18"/>
      <c r="AV631" s="18"/>
      <c r="AW631" s="18"/>
      <c r="AX631" s="18"/>
      <c r="AY631" s="18"/>
      <c r="AZ631" s="18"/>
      <c r="BA631" s="18"/>
      <c r="BB631" s="18"/>
    </row>
    <row r="632" ht="15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  <c r="AU632" s="18"/>
      <c r="AV632" s="18"/>
      <c r="AW632" s="18"/>
      <c r="AX632" s="18"/>
      <c r="AY632" s="18"/>
      <c r="AZ632" s="18"/>
      <c r="BA632" s="18"/>
      <c r="BB632" s="18"/>
    </row>
    <row r="633" ht="15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  <c r="AU633" s="18"/>
      <c r="AV633" s="18"/>
      <c r="AW633" s="18"/>
      <c r="AX633" s="18"/>
      <c r="AY633" s="18"/>
      <c r="AZ633" s="18"/>
      <c r="BA633" s="18"/>
      <c r="BB633" s="18"/>
    </row>
    <row r="634" ht="15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  <c r="AU634" s="18"/>
      <c r="AV634" s="18"/>
      <c r="AW634" s="18"/>
      <c r="AX634" s="18"/>
      <c r="AY634" s="18"/>
      <c r="AZ634" s="18"/>
      <c r="BA634" s="18"/>
      <c r="BB634" s="18"/>
    </row>
    <row r="635" ht="15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  <c r="AU635" s="18"/>
      <c r="AV635" s="18"/>
      <c r="AW635" s="18"/>
      <c r="AX635" s="18"/>
      <c r="AY635" s="18"/>
      <c r="AZ635" s="18"/>
      <c r="BA635" s="18"/>
      <c r="BB635" s="18"/>
    </row>
    <row r="636" ht="15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  <c r="AU636" s="18"/>
      <c r="AV636" s="18"/>
      <c r="AW636" s="18"/>
      <c r="AX636" s="18"/>
      <c r="AY636" s="18"/>
      <c r="AZ636" s="18"/>
      <c r="BA636" s="18"/>
      <c r="BB636" s="18"/>
    </row>
    <row r="637" ht="15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  <c r="AU637" s="18"/>
      <c r="AV637" s="18"/>
      <c r="AW637" s="18"/>
      <c r="AX637" s="18"/>
      <c r="AY637" s="18"/>
      <c r="AZ637" s="18"/>
      <c r="BA637" s="18"/>
      <c r="BB637" s="18"/>
    </row>
    <row r="638" ht="15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  <c r="AU638" s="18"/>
      <c r="AV638" s="18"/>
      <c r="AW638" s="18"/>
      <c r="AX638" s="18"/>
      <c r="AY638" s="18"/>
      <c r="AZ638" s="18"/>
      <c r="BA638" s="18"/>
      <c r="BB638" s="18"/>
    </row>
    <row r="639" ht="15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  <c r="AU639" s="18"/>
      <c r="AV639" s="18"/>
      <c r="AW639" s="18"/>
      <c r="AX639" s="18"/>
      <c r="AY639" s="18"/>
      <c r="AZ639" s="18"/>
      <c r="BA639" s="18"/>
      <c r="BB639" s="18"/>
    </row>
    <row r="640" ht="15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  <c r="AU640" s="18"/>
      <c r="AV640" s="18"/>
      <c r="AW640" s="18"/>
      <c r="AX640" s="18"/>
      <c r="AY640" s="18"/>
      <c r="AZ640" s="18"/>
      <c r="BA640" s="18"/>
      <c r="BB640" s="18"/>
    </row>
    <row r="641" ht="15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  <c r="AU641" s="18"/>
      <c r="AV641" s="18"/>
      <c r="AW641" s="18"/>
      <c r="AX641" s="18"/>
      <c r="AY641" s="18"/>
      <c r="AZ641" s="18"/>
      <c r="BA641" s="18"/>
      <c r="BB641" s="18"/>
    </row>
    <row r="642" ht="15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  <c r="AU642" s="18"/>
      <c r="AV642" s="18"/>
      <c r="AW642" s="18"/>
      <c r="AX642" s="18"/>
      <c r="AY642" s="18"/>
      <c r="AZ642" s="18"/>
      <c r="BA642" s="18"/>
      <c r="BB642" s="18"/>
    </row>
    <row r="643" ht="15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  <c r="AU643" s="18"/>
      <c r="AV643" s="18"/>
      <c r="AW643" s="18"/>
      <c r="AX643" s="18"/>
      <c r="AY643" s="18"/>
      <c r="AZ643" s="18"/>
      <c r="BA643" s="18"/>
      <c r="BB643" s="18"/>
    </row>
    <row r="644" ht="15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  <c r="AU644" s="18"/>
      <c r="AV644" s="18"/>
      <c r="AW644" s="18"/>
      <c r="AX644" s="18"/>
      <c r="AY644" s="18"/>
      <c r="AZ644" s="18"/>
      <c r="BA644" s="18"/>
      <c r="BB644" s="18"/>
    </row>
    <row r="645" ht="15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  <c r="AU645" s="18"/>
      <c r="AV645" s="18"/>
      <c r="AW645" s="18"/>
      <c r="AX645" s="18"/>
      <c r="AY645" s="18"/>
      <c r="AZ645" s="18"/>
      <c r="BA645" s="18"/>
      <c r="BB645" s="18"/>
    </row>
    <row r="646" ht="15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  <c r="AU646" s="18"/>
      <c r="AV646" s="18"/>
      <c r="AW646" s="18"/>
      <c r="AX646" s="18"/>
      <c r="AY646" s="18"/>
      <c r="AZ646" s="18"/>
      <c r="BA646" s="18"/>
      <c r="BB646" s="18"/>
    </row>
    <row r="647" ht="15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  <c r="AU647" s="18"/>
      <c r="AV647" s="18"/>
      <c r="AW647" s="18"/>
      <c r="AX647" s="18"/>
      <c r="AY647" s="18"/>
      <c r="AZ647" s="18"/>
      <c r="BA647" s="18"/>
      <c r="BB647" s="18"/>
    </row>
    <row r="648" ht="15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  <c r="AU648" s="18"/>
      <c r="AV648" s="18"/>
      <c r="AW648" s="18"/>
      <c r="AX648" s="18"/>
      <c r="AY648" s="18"/>
      <c r="AZ648" s="18"/>
      <c r="BA648" s="18"/>
      <c r="BB648" s="18"/>
    </row>
    <row r="649" ht="15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  <c r="AU649" s="18"/>
      <c r="AV649" s="18"/>
      <c r="AW649" s="18"/>
      <c r="AX649" s="18"/>
      <c r="AY649" s="18"/>
      <c r="AZ649" s="18"/>
      <c r="BA649" s="18"/>
      <c r="BB649" s="18"/>
    </row>
    <row r="650" ht="15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  <c r="AU650" s="18"/>
      <c r="AV650" s="18"/>
      <c r="AW650" s="18"/>
      <c r="AX650" s="18"/>
      <c r="AY650" s="18"/>
      <c r="AZ650" s="18"/>
      <c r="BA650" s="18"/>
      <c r="BB650" s="18"/>
    </row>
    <row r="651" ht="15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  <c r="AU651" s="18"/>
      <c r="AV651" s="18"/>
      <c r="AW651" s="18"/>
      <c r="AX651" s="18"/>
      <c r="AY651" s="18"/>
      <c r="AZ651" s="18"/>
      <c r="BA651" s="18"/>
      <c r="BB651" s="18"/>
    </row>
    <row r="652" ht="15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  <c r="AU652" s="18"/>
      <c r="AV652" s="18"/>
      <c r="AW652" s="18"/>
      <c r="AX652" s="18"/>
      <c r="AY652" s="18"/>
      <c r="AZ652" s="18"/>
      <c r="BA652" s="18"/>
      <c r="BB652" s="18"/>
    </row>
    <row r="653" ht="15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  <c r="AU653" s="18"/>
      <c r="AV653" s="18"/>
      <c r="AW653" s="18"/>
      <c r="AX653" s="18"/>
      <c r="AY653" s="18"/>
      <c r="AZ653" s="18"/>
      <c r="BA653" s="18"/>
      <c r="BB653" s="18"/>
    </row>
    <row r="654" ht="15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  <c r="AU654" s="18"/>
      <c r="AV654" s="18"/>
      <c r="AW654" s="18"/>
      <c r="AX654" s="18"/>
      <c r="AY654" s="18"/>
      <c r="AZ654" s="18"/>
      <c r="BA654" s="18"/>
      <c r="BB654" s="18"/>
    </row>
    <row r="655" ht="15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  <c r="AU655" s="18"/>
      <c r="AV655" s="18"/>
      <c r="AW655" s="18"/>
      <c r="AX655" s="18"/>
      <c r="AY655" s="18"/>
      <c r="AZ655" s="18"/>
      <c r="BA655" s="18"/>
      <c r="BB655" s="18"/>
    </row>
    <row r="656" ht="15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  <c r="AU656" s="18"/>
      <c r="AV656" s="18"/>
      <c r="AW656" s="18"/>
      <c r="AX656" s="18"/>
      <c r="AY656" s="18"/>
      <c r="AZ656" s="18"/>
      <c r="BA656" s="18"/>
      <c r="BB656" s="18"/>
    </row>
    <row r="657" ht="15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  <c r="AU657" s="18"/>
      <c r="AV657" s="18"/>
      <c r="AW657" s="18"/>
      <c r="AX657" s="18"/>
      <c r="AY657" s="18"/>
      <c r="AZ657" s="18"/>
      <c r="BA657" s="18"/>
      <c r="BB657" s="18"/>
    </row>
    <row r="658" ht="15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  <c r="AU658" s="18"/>
      <c r="AV658" s="18"/>
      <c r="AW658" s="18"/>
      <c r="AX658" s="18"/>
      <c r="AY658" s="18"/>
      <c r="AZ658" s="18"/>
      <c r="BA658" s="18"/>
      <c r="BB658" s="18"/>
    </row>
    <row r="659" ht="15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  <c r="AU659" s="18"/>
      <c r="AV659" s="18"/>
      <c r="AW659" s="18"/>
      <c r="AX659" s="18"/>
      <c r="AY659" s="18"/>
      <c r="AZ659" s="18"/>
      <c r="BA659" s="18"/>
      <c r="BB659" s="18"/>
    </row>
    <row r="660" ht="15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  <c r="AU660" s="18"/>
      <c r="AV660" s="18"/>
      <c r="AW660" s="18"/>
      <c r="AX660" s="18"/>
      <c r="AY660" s="18"/>
      <c r="AZ660" s="18"/>
      <c r="BA660" s="18"/>
      <c r="BB660" s="18"/>
    </row>
    <row r="661" ht="15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  <c r="AU661" s="18"/>
      <c r="AV661" s="18"/>
      <c r="AW661" s="18"/>
      <c r="AX661" s="18"/>
      <c r="AY661" s="18"/>
      <c r="AZ661" s="18"/>
      <c r="BA661" s="18"/>
      <c r="BB661" s="18"/>
    </row>
    <row r="662" ht="15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  <c r="AU662" s="18"/>
      <c r="AV662" s="18"/>
      <c r="AW662" s="18"/>
      <c r="AX662" s="18"/>
      <c r="AY662" s="18"/>
      <c r="AZ662" s="18"/>
      <c r="BA662" s="18"/>
      <c r="BB662" s="18"/>
    </row>
    <row r="663" ht="15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  <c r="AU663" s="18"/>
      <c r="AV663" s="18"/>
      <c r="AW663" s="18"/>
      <c r="AX663" s="18"/>
      <c r="AY663" s="18"/>
      <c r="AZ663" s="18"/>
      <c r="BA663" s="18"/>
      <c r="BB663" s="18"/>
    </row>
    <row r="664" ht="15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  <c r="AU664" s="18"/>
      <c r="AV664" s="18"/>
      <c r="AW664" s="18"/>
      <c r="AX664" s="18"/>
      <c r="AY664" s="18"/>
      <c r="AZ664" s="18"/>
      <c r="BA664" s="18"/>
      <c r="BB664" s="18"/>
    </row>
    <row r="665" ht="15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  <c r="AU665" s="18"/>
      <c r="AV665" s="18"/>
      <c r="AW665" s="18"/>
      <c r="AX665" s="18"/>
      <c r="AY665" s="18"/>
      <c r="AZ665" s="18"/>
      <c r="BA665" s="18"/>
      <c r="BB665" s="18"/>
    </row>
    <row r="666" ht="15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  <c r="AU666" s="18"/>
      <c r="AV666" s="18"/>
      <c r="AW666" s="18"/>
      <c r="AX666" s="18"/>
      <c r="AY666" s="18"/>
      <c r="AZ666" s="18"/>
      <c r="BA666" s="18"/>
      <c r="BB666" s="18"/>
    </row>
    <row r="667" ht="15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  <c r="AU667" s="18"/>
      <c r="AV667" s="18"/>
      <c r="AW667" s="18"/>
      <c r="AX667" s="18"/>
      <c r="AY667" s="18"/>
      <c r="AZ667" s="18"/>
      <c r="BA667" s="18"/>
      <c r="BB667" s="18"/>
    </row>
    <row r="668" ht="15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  <c r="AU668" s="18"/>
      <c r="AV668" s="18"/>
      <c r="AW668" s="18"/>
      <c r="AX668" s="18"/>
      <c r="AY668" s="18"/>
      <c r="AZ668" s="18"/>
      <c r="BA668" s="18"/>
      <c r="BB668" s="18"/>
    </row>
    <row r="669" ht="15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  <c r="AU669" s="18"/>
      <c r="AV669" s="18"/>
      <c r="AW669" s="18"/>
      <c r="AX669" s="18"/>
      <c r="AY669" s="18"/>
      <c r="AZ669" s="18"/>
      <c r="BA669" s="18"/>
      <c r="BB669" s="18"/>
    </row>
    <row r="670" ht="15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  <c r="AU670" s="18"/>
      <c r="AV670" s="18"/>
      <c r="AW670" s="18"/>
      <c r="AX670" s="18"/>
      <c r="AY670" s="18"/>
      <c r="AZ670" s="18"/>
      <c r="BA670" s="18"/>
      <c r="BB670" s="18"/>
    </row>
    <row r="671" ht="15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  <c r="AU671" s="18"/>
      <c r="AV671" s="18"/>
      <c r="AW671" s="18"/>
      <c r="AX671" s="18"/>
      <c r="AY671" s="18"/>
      <c r="AZ671" s="18"/>
      <c r="BA671" s="18"/>
      <c r="BB671" s="18"/>
    </row>
    <row r="672" ht="15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  <c r="AU672" s="18"/>
      <c r="AV672" s="18"/>
      <c r="AW672" s="18"/>
      <c r="AX672" s="18"/>
      <c r="AY672" s="18"/>
      <c r="AZ672" s="18"/>
      <c r="BA672" s="18"/>
      <c r="BB672" s="18"/>
    </row>
    <row r="673" ht="15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  <c r="AU673" s="18"/>
      <c r="AV673" s="18"/>
      <c r="AW673" s="18"/>
      <c r="AX673" s="18"/>
      <c r="AY673" s="18"/>
      <c r="AZ673" s="18"/>
      <c r="BA673" s="18"/>
      <c r="BB673" s="18"/>
    </row>
    <row r="674" ht="15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  <c r="AU674" s="18"/>
      <c r="AV674" s="18"/>
      <c r="AW674" s="18"/>
      <c r="AX674" s="18"/>
      <c r="AY674" s="18"/>
      <c r="AZ674" s="18"/>
      <c r="BA674" s="18"/>
      <c r="BB674" s="18"/>
    </row>
    <row r="675" ht="15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  <c r="AU675" s="18"/>
      <c r="AV675" s="18"/>
      <c r="AW675" s="18"/>
      <c r="AX675" s="18"/>
      <c r="AY675" s="18"/>
      <c r="AZ675" s="18"/>
      <c r="BA675" s="18"/>
      <c r="BB675" s="18"/>
    </row>
    <row r="676" ht="15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  <c r="AU676" s="18"/>
      <c r="AV676" s="18"/>
      <c r="AW676" s="18"/>
      <c r="AX676" s="18"/>
      <c r="AY676" s="18"/>
      <c r="AZ676" s="18"/>
      <c r="BA676" s="18"/>
      <c r="BB676" s="18"/>
    </row>
    <row r="677" ht="15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  <c r="AU677" s="18"/>
      <c r="AV677" s="18"/>
      <c r="AW677" s="18"/>
      <c r="AX677" s="18"/>
      <c r="AY677" s="18"/>
      <c r="AZ677" s="18"/>
      <c r="BA677" s="18"/>
      <c r="BB677" s="18"/>
    </row>
    <row r="678" ht="15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  <c r="AU678" s="18"/>
      <c r="AV678" s="18"/>
      <c r="AW678" s="18"/>
      <c r="AX678" s="18"/>
      <c r="AY678" s="18"/>
      <c r="AZ678" s="18"/>
      <c r="BA678" s="18"/>
      <c r="BB678" s="18"/>
    </row>
    <row r="679" ht="15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  <c r="AU679" s="18"/>
      <c r="AV679" s="18"/>
      <c r="AW679" s="18"/>
      <c r="AX679" s="18"/>
      <c r="AY679" s="18"/>
      <c r="AZ679" s="18"/>
      <c r="BA679" s="18"/>
      <c r="BB679" s="18"/>
    </row>
    <row r="680" ht="15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  <c r="AU680" s="18"/>
      <c r="AV680" s="18"/>
      <c r="AW680" s="18"/>
      <c r="AX680" s="18"/>
      <c r="AY680" s="18"/>
      <c r="AZ680" s="18"/>
      <c r="BA680" s="18"/>
      <c r="BB680" s="18"/>
    </row>
    <row r="681" ht="15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  <c r="AU681" s="18"/>
      <c r="AV681" s="18"/>
      <c r="AW681" s="18"/>
      <c r="AX681" s="18"/>
      <c r="AY681" s="18"/>
      <c r="AZ681" s="18"/>
      <c r="BA681" s="18"/>
      <c r="BB681" s="18"/>
    </row>
    <row r="682" ht="15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  <c r="AU682" s="18"/>
      <c r="AV682" s="18"/>
      <c r="AW682" s="18"/>
      <c r="AX682" s="18"/>
      <c r="AY682" s="18"/>
      <c r="AZ682" s="18"/>
      <c r="BA682" s="18"/>
      <c r="BB682" s="18"/>
    </row>
    <row r="683" ht="15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  <c r="AU683" s="18"/>
      <c r="AV683" s="18"/>
      <c r="AW683" s="18"/>
      <c r="AX683" s="18"/>
      <c r="AY683" s="18"/>
      <c r="AZ683" s="18"/>
      <c r="BA683" s="18"/>
      <c r="BB683" s="18"/>
    </row>
    <row r="684" ht="15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  <c r="AU684" s="18"/>
      <c r="AV684" s="18"/>
      <c r="AW684" s="18"/>
      <c r="AX684" s="18"/>
      <c r="AY684" s="18"/>
      <c r="AZ684" s="18"/>
      <c r="BA684" s="18"/>
      <c r="BB684" s="18"/>
    </row>
    <row r="685" ht="15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  <c r="AU685" s="18"/>
      <c r="AV685" s="18"/>
      <c r="AW685" s="18"/>
      <c r="AX685" s="18"/>
      <c r="AY685" s="18"/>
      <c r="AZ685" s="18"/>
      <c r="BA685" s="18"/>
      <c r="BB685" s="18"/>
    </row>
    <row r="686" ht="15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  <c r="AU686" s="18"/>
      <c r="AV686" s="18"/>
      <c r="AW686" s="18"/>
      <c r="AX686" s="18"/>
      <c r="AY686" s="18"/>
      <c r="AZ686" s="18"/>
      <c r="BA686" s="18"/>
      <c r="BB686" s="18"/>
    </row>
    <row r="687" ht="15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  <c r="AU687" s="18"/>
      <c r="AV687" s="18"/>
      <c r="AW687" s="18"/>
      <c r="AX687" s="18"/>
      <c r="AY687" s="18"/>
      <c r="AZ687" s="18"/>
      <c r="BA687" s="18"/>
      <c r="BB687" s="18"/>
    </row>
    <row r="688" ht="15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  <c r="AU688" s="18"/>
      <c r="AV688" s="18"/>
      <c r="AW688" s="18"/>
      <c r="AX688" s="18"/>
      <c r="AY688" s="18"/>
      <c r="AZ688" s="18"/>
      <c r="BA688" s="18"/>
      <c r="BB688" s="18"/>
    </row>
    <row r="689" ht="15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  <c r="AU689" s="18"/>
      <c r="AV689" s="18"/>
      <c r="AW689" s="18"/>
      <c r="AX689" s="18"/>
      <c r="AY689" s="18"/>
      <c r="AZ689" s="18"/>
      <c r="BA689" s="18"/>
      <c r="BB689" s="18"/>
    </row>
    <row r="690" ht="15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  <c r="AU690" s="18"/>
      <c r="AV690" s="18"/>
      <c r="AW690" s="18"/>
      <c r="AX690" s="18"/>
      <c r="AY690" s="18"/>
      <c r="AZ690" s="18"/>
      <c r="BA690" s="18"/>
      <c r="BB690" s="18"/>
    </row>
    <row r="691" ht="15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  <c r="AU691" s="18"/>
      <c r="AV691" s="18"/>
      <c r="AW691" s="18"/>
      <c r="AX691" s="18"/>
      <c r="AY691" s="18"/>
      <c r="AZ691" s="18"/>
      <c r="BA691" s="18"/>
      <c r="BB691" s="18"/>
    </row>
    <row r="692" ht="15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  <c r="AU692" s="18"/>
      <c r="AV692" s="18"/>
      <c r="AW692" s="18"/>
      <c r="AX692" s="18"/>
      <c r="AY692" s="18"/>
      <c r="AZ692" s="18"/>
      <c r="BA692" s="18"/>
      <c r="BB692" s="18"/>
    </row>
    <row r="693" ht="15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  <c r="AU693" s="18"/>
      <c r="AV693" s="18"/>
      <c r="AW693" s="18"/>
      <c r="AX693" s="18"/>
      <c r="AY693" s="18"/>
      <c r="AZ693" s="18"/>
      <c r="BA693" s="18"/>
      <c r="BB693" s="18"/>
    </row>
    <row r="694" ht="15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  <c r="AU694" s="18"/>
      <c r="AV694" s="18"/>
      <c r="AW694" s="18"/>
      <c r="AX694" s="18"/>
      <c r="AY694" s="18"/>
      <c r="AZ694" s="18"/>
      <c r="BA694" s="18"/>
      <c r="BB694" s="18"/>
    </row>
    <row r="695" ht="15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  <c r="AU695" s="18"/>
      <c r="AV695" s="18"/>
      <c r="AW695" s="18"/>
      <c r="AX695" s="18"/>
      <c r="AY695" s="18"/>
      <c r="AZ695" s="18"/>
      <c r="BA695" s="18"/>
      <c r="BB695" s="18"/>
    </row>
    <row r="696" ht="15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  <c r="AU696" s="18"/>
      <c r="AV696" s="18"/>
      <c r="AW696" s="18"/>
      <c r="AX696" s="18"/>
      <c r="AY696" s="18"/>
      <c r="AZ696" s="18"/>
      <c r="BA696" s="18"/>
      <c r="BB696" s="18"/>
    </row>
    <row r="697" ht="15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  <c r="AU697" s="18"/>
      <c r="AV697" s="18"/>
      <c r="AW697" s="18"/>
      <c r="AX697" s="18"/>
      <c r="AY697" s="18"/>
      <c r="AZ697" s="18"/>
      <c r="BA697" s="18"/>
      <c r="BB697" s="18"/>
    </row>
    <row r="698" ht="15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  <c r="AU698" s="18"/>
      <c r="AV698" s="18"/>
      <c r="AW698" s="18"/>
      <c r="AX698" s="18"/>
      <c r="AY698" s="18"/>
      <c r="AZ698" s="18"/>
      <c r="BA698" s="18"/>
      <c r="BB698" s="18"/>
    </row>
    <row r="699" ht="15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  <c r="AU699" s="18"/>
      <c r="AV699" s="18"/>
      <c r="AW699" s="18"/>
      <c r="AX699" s="18"/>
      <c r="AY699" s="18"/>
      <c r="AZ699" s="18"/>
      <c r="BA699" s="18"/>
      <c r="BB699" s="18"/>
    </row>
    <row r="700" ht="15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  <c r="AU700" s="18"/>
      <c r="AV700" s="18"/>
      <c r="AW700" s="18"/>
      <c r="AX700" s="18"/>
      <c r="AY700" s="18"/>
      <c r="AZ700" s="18"/>
      <c r="BA700" s="18"/>
      <c r="BB700" s="18"/>
    </row>
    <row r="701" ht="15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  <c r="AU701" s="18"/>
      <c r="AV701" s="18"/>
      <c r="AW701" s="18"/>
      <c r="AX701" s="18"/>
      <c r="AY701" s="18"/>
      <c r="AZ701" s="18"/>
      <c r="BA701" s="18"/>
      <c r="BB701" s="18"/>
    </row>
    <row r="702" ht="15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  <c r="AU702" s="18"/>
      <c r="AV702" s="18"/>
      <c r="AW702" s="18"/>
      <c r="AX702" s="18"/>
      <c r="AY702" s="18"/>
      <c r="AZ702" s="18"/>
      <c r="BA702" s="18"/>
      <c r="BB702" s="18"/>
    </row>
    <row r="703" ht="15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  <c r="AU703" s="18"/>
      <c r="AV703" s="18"/>
      <c r="AW703" s="18"/>
      <c r="AX703" s="18"/>
      <c r="AY703" s="18"/>
      <c r="AZ703" s="18"/>
      <c r="BA703" s="18"/>
      <c r="BB703" s="18"/>
    </row>
    <row r="704" ht="15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  <c r="AU704" s="18"/>
      <c r="AV704" s="18"/>
      <c r="AW704" s="18"/>
      <c r="AX704" s="18"/>
      <c r="AY704" s="18"/>
      <c r="AZ704" s="18"/>
      <c r="BA704" s="18"/>
      <c r="BB704" s="18"/>
    </row>
    <row r="705" ht="15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  <c r="AU705" s="18"/>
      <c r="AV705" s="18"/>
      <c r="AW705" s="18"/>
      <c r="AX705" s="18"/>
      <c r="AY705" s="18"/>
      <c r="AZ705" s="18"/>
      <c r="BA705" s="18"/>
      <c r="BB705" s="18"/>
    </row>
    <row r="706" ht="15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  <c r="AU706" s="18"/>
      <c r="AV706" s="18"/>
      <c r="AW706" s="18"/>
      <c r="AX706" s="18"/>
      <c r="AY706" s="18"/>
      <c r="AZ706" s="18"/>
      <c r="BA706" s="18"/>
      <c r="BB706" s="18"/>
    </row>
    <row r="707" ht="15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  <c r="AU707" s="18"/>
      <c r="AV707" s="18"/>
      <c r="AW707" s="18"/>
      <c r="AX707" s="18"/>
      <c r="AY707" s="18"/>
      <c r="AZ707" s="18"/>
      <c r="BA707" s="18"/>
      <c r="BB707" s="18"/>
    </row>
    <row r="708" ht="15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  <c r="AU708" s="18"/>
      <c r="AV708" s="18"/>
      <c r="AW708" s="18"/>
      <c r="AX708" s="18"/>
      <c r="AY708" s="18"/>
      <c r="AZ708" s="18"/>
      <c r="BA708" s="18"/>
      <c r="BB708" s="18"/>
    </row>
    <row r="709" ht="15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  <c r="AU709" s="18"/>
      <c r="AV709" s="18"/>
      <c r="AW709" s="18"/>
      <c r="AX709" s="18"/>
      <c r="AY709" s="18"/>
      <c r="AZ709" s="18"/>
      <c r="BA709" s="18"/>
      <c r="BB709" s="18"/>
    </row>
    <row r="710" ht="15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  <c r="AU710" s="18"/>
      <c r="AV710" s="18"/>
      <c r="AW710" s="18"/>
      <c r="AX710" s="18"/>
      <c r="AY710" s="18"/>
      <c r="AZ710" s="18"/>
      <c r="BA710" s="18"/>
      <c r="BB710" s="18"/>
    </row>
    <row r="711" ht="15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  <c r="AU711" s="18"/>
      <c r="AV711" s="18"/>
      <c r="AW711" s="18"/>
      <c r="AX711" s="18"/>
      <c r="AY711" s="18"/>
      <c r="AZ711" s="18"/>
      <c r="BA711" s="18"/>
      <c r="BB711" s="18"/>
    </row>
    <row r="712" ht="15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  <c r="AU712" s="18"/>
      <c r="AV712" s="18"/>
      <c r="AW712" s="18"/>
      <c r="AX712" s="18"/>
      <c r="AY712" s="18"/>
      <c r="AZ712" s="18"/>
      <c r="BA712" s="18"/>
      <c r="BB712" s="18"/>
    </row>
    <row r="713" ht="15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  <c r="AU713" s="18"/>
      <c r="AV713" s="18"/>
      <c r="AW713" s="18"/>
      <c r="AX713" s="18"/>
      <c r="AY713" s="18"/>
      <c r="AZ713" s="18"/>
      <c r="BA713" s="18"/>
      <c r="BB713" s="18"/>
    </row>
    <row r="714" ht="15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  <c r="AU714" s="18"/>
      <c r="AV714" s="18"/>
      <c r="AW714" s="18"/>
      <c r="AX714" s="18"/>
      <c r="AY714" s="18"/>
      <c r="AZ714" s="18"/>
      <c r="BA714" s="18"/>
      <c r="BB714" s="18"/>
    </row>
    <row r="715" ht="15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  <c r="AU715" s="18"/>
      <c r="AV715" s="18"/>
      <c r="AW715" s="18"/>
      <c r="AX715" s="18"/>
      <c r="AY715" s="18"/>
      <c r="AZ715" s="18"/>
      <c r="BA715" s="18"/>
      <c r="BB715" s="18"/>
    </row>
    <row r="716" ht="15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  <c r="AU716" s="18"/>
      <c r="AV716" s="18"/>
      <c r="AW716" s="18"/>
      <c r="AX716" s="18"/>
      <c r="AY716" s="18"/>
      <c r="AZ716" s="18"/>
      <c r="BA716" s="18"/>
      <c r="BB716" s="18"/>
    </row>
    <row r="717" ht="15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  <c r="AU717" s="18"/>
      <c r="AV717" s="18"/>
      <c r="AW717" s="18"/>
      <c r="AX717" s="18"/>
      <c r="AY717" s="18"/>
      <c r="AZ717" s="18"/>
      <c r="BA717" s="18"/>
      <c r="BB717" s="18"/>
    </row>
    <row r="718" ht="15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  <c r="AU718" s="18"/>
      <c r="AV718" s="18"/>
      <c r="AW718" s="18"/>
      <c r="AX718" s="18"/>
      <c r="AY718" s="18"/>
      <c r="AZ718" s="18"/>
      <c r="BA718" s="18"/>
      <c r="BB718" s="18"/>
    </row>
    <row r="719" ht="15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  <c r="AU719" s="18"/>
      <c r="AV719" s="18"/>
      <c r="AW719" s="18"/>
      <c r="AX719" s="18"/>
      <c r="AY719" s="18"/>
      <c r="AZ719" s="18"/>
      <c r="BA719" s="18"/>
      <c r="BB719" s="18"/>
    </row>
    <row r="720" ht="15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  <c r="AU720" s="18"/>
      <c r="AV720" s="18"/>
      <c r="AW720" s="18"/>
      <c r="AX720" s="18"/>
      <c r="AY720" s="18"/>
      <c r="AZ720" s="18"/>
      <c r="BA720" s="18"/>
      <c r="BB720" s="18"/>
    </row>
    <row r="721" ht="15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  <c r="AU721" s="18"/>
      <c r="AV721" s="18"/>
      <c r="AW721" s="18"/>
      <c r="AX721" s="18"/>
      <c r="AY721" s="18"/>
      <c r="AZ721" s="18"/>
      <c r="BA721" s="18"/>
      <c r="BB721" s="18"/>
    </row>
    <row r="722" ht="15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  <c r="AU722" s="18"/>
      <c r="AV722" s="18"/>
      <c r="AW722" s="18"/>
      <c r="AX722" s="18"/>
      <c r="AY722" s="18"/>
      <c r="AZ722" s="18"/>
      <c r="BA722" s="18"/>
      <c r="BB722" s="18"/>
    </row>
    <row r="723" ht="15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  <c r="AU723" s="18"/>
      <c r="AV723" s="18"/>
      <c r="AW723" s="18"/>
      <c r="AX723" s="18"/>
      <c r="AY723" s="18"/>
      <c r="AZ723" s="18"/>
      <c r="BA723" s="18"/>
      <c r="BB723" s="18"/>
    </row>
    <row r="724" ht="15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  <c r="AU724" s="18"/>
      <c r="AV724" s="18"/>
      <c r="AW724" s="18"/>
      <c r="AX724" s="18"/>
      <c r="AY724" s="18"/>
      <c r="AZ724" s="18"/>
      <c r="BA724" s="18"/>
      <c r="BB724" s="18"/>
    </row>
    <row r="725" ht="15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  <c r="AU725" s="18"/>
      <c r="AV725" s="18"/>
      <c r="AW725" s="18"/>
      <c r="AX725" s="18"/>
      <c r="AY725" s="18"/>
      <c r="AZ725" s="18"/>
      <c r="BA725" s="18"/>
      <c r="BB725" s="18"/>
    </row>
    <row r="726" ht="15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  <c r="AU726" s="18"/>
      <c r="AV726" s="18"/>
      <c r="AW726" s="18"/>
      <c r="AX726" s="18"/>
      <c r="AY726" s="18"/>
      <c r="AZ726" s="18"/>
      <c r="BA726" s="18"/>
      <c r="BB726" s="18"/>
    </row>
    <row r="727" ht="15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  <c r="AU727" s="18"/>
      <c r="AV727" s="18"/>
      <c r="AW727" s="18"/>
      <c r="AX727" s="18"/>
      <c r="AY727" s="18"/>
      <c r="AZ727" s="18"/>
      <c r="BA727" s="18"/>
      <c r="BB727" s="18"/>
    </row>
    <row r="728" ht="15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  <c r="AU728" s="18"/>
      <c r="AV728" s="18"/>
      <c r="AW728" s="18"/>
      <c r="AX728" s="18"/>
      <c r="AY728" s="18"/>
      <c r="AZ728" s="18"/>
      <c r="BA728" s="18"/>
      <c r="BB728" s="18"/>
    </row>
    <row r="729" ht="15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  <c r="AU729" s="18"/>
      <c r="AV729" s="18"/>
      <c r="AW729" s="18"/>
      <c r="AX729" s="18"/>
      <c r="AY729" s="18"/>
      <c r="AZ729" s="18"/>
      <c r="BA729" s="18"/>
      <c r="BB729" s="18"/>
    </row>
    <row r="730" ht="15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  <c r="AU730" s="18"/>
      <c r="AV730" s="18"/>
      <c r="AW730" s="18"/>
      <c r="AX730" s="18"/>
      <c r="AY730" s="18"/>
      <c r="AZ730" s="18"/>
      <c r="BA730" s="18"/>
      <c r="BB730" s="18"/>
    </row>
    <row r="731" ht="15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  <c r="AU731" s="18"/>
      <c r="AV731" s="18"/>
      <c r="AW731" s="18"/>
      <c r="AX731" s="18"/>
      <c r="AY731" s="18"/>
      <c r="AZ731" s="18"/>
      <c r="BA731" s="18"/>
      <c r="BB731" s="18"/>
    </row>
    <row r="732" ht="15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  <c r="AU732" s="18"/>
      <c r="AV732" s="18"/>
      <c r="AW732" s="18"/>
      <c r="AX732" s="18"/>
      <c r="AY732" s="18"/>
      <c r="AZ732" s="18"/>
      <c r="BA732" s="18"/>
      <c r="BB732" s="18"/>
    </row>
    <row r="733" ht="15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  <c r="AU733" s="18"/>
      <c r="AV733" s="18"/>
      <c r="AW733" s="18"/>
      <c r="AX733" s="18"/>
      <c r="AY733" s="18"/>
      <c r="AZ733" s="18"/>
      <c r="BA733" s="18"/>
      <c r="BB733" s="18"/>
    </row>
    <row r="734" ht="15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  <c r="AU734" s="18"/>
      <c r="AV734" s="18"/>
      <c r="AW734" s="18"/>
      <c r="AX734" s="18"/>
      <c r="AY734" s="18"/>
      <c r="AZ734" s="18"/>
      <c r="BA734" s="18"/>
      <c r="BB734" s="18"/>
    </row>
    <row r="735" ht="15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  <c r="AU735" s="18"/>
      <c r="AV735" s="18"/>
      <c r="AW735" s="18"/>
      <c r="AX735" s="18"/>
      <c r="AY735" s="18"/>
      <c r="AZ735" s="18"/>
      <c r="BA735" s="18"/>
      <c r="BB735" s="18"/>
    </row>
    <row r="736" ht="15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  <c r="AU736" s="18"/>
      <c r="AV736" s="18"/>
      <c r="AW736" s="18"/>
      <c r="AX736" s="18"/>
      <c r="AY736" s="18"/>
      <c r="AZ736" s="18"/>
      <c r="BA736" s="18"/>
      <c r="BB736" s="18"/>
    </row>
    <row r="737" ht="15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  <c r="AU737" s="18"/>
      <c r="AV737" s="18"/>
      <c r="AW737" s="18"/>
      <c r="AX737" s="18"/>
      <c r="AY737" s="18"/>
      <c r="AZ737" s="18"/>
      <c r="BA737" s="18"/>
      <c r="BB737" s="18"/>
    </row>
    <row r="738" ht="15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  <c r="AU738" s="18"/>
      <c r="AV738" s="18"/>
      <c r="AW738" s="18"/>
      <c r="AX738" s="18"/>
      <c r="AY738" s="18"/>
      <c r="AZ738" s="18"/>
      <c r="BA738" s="18"/>
      <c r="BB738" s="18"/>
    </row>
    <row r="739" ht="15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  <c r="AU739" s="18"/>
      <c r="AV739" s="18"/>
      <c r="AW739" s="18"/>
      <c r="AX739" s="18"/>
      <c r="AY739" s="18"/>
      <c r="AZ739" s="18"/>
      <c r="BA739" s="18"/>
      <c r="BB739" s="18"/>
    </row>
    <row r="740" ht="15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  <c r="AU740" s="18"/>
      <c r="AV740" s="18"/>
      <c r="AW740" s="18"/>
      <c r="AX740" s="18"/>
      <c r="AY740" s="18"/>
      <c r="AZ740" s="18"/>
      <c r="BA740" s="18"/>
      <c r="BB740" s="18"/>
    </row>
    <row r="741" ht="15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  <c r="AU741" s="18"/>
      <c r="AV741" s="18"/>
      <c r="AW741" s="18"/>
      <c r="AX741" s="18"/>
      <c r="AY741" s="18"/>
      <c r="AZ741" s="18"/>
      <c r="BA741" s="18"/>
      <c r="BB741" s="18"/>
    </row>
    <row r="742" ht="15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  <c r="AU742" s="18"/>
      <c r="AV742" s="18"/>
      <c r="AW742" s="18"/>
      <c r="AX742" s="18"/>
      <c r="AY742" s="18"/>
      <c r="AZ742" s="18"/>
      <c r="BA742" s="18"/>
      <c r="BB742" s="18"/>
    </row>
    <row r="743" ht="15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  <c r="AU743" s="18"/>
      <c r="AV743" s="18"/>
      <c r="AW743" s="18"/>
      <c r="AX743" s="18"/>
      <c r="AY743" s="18"/>
      <c r="AZ743" s="18"/>
      <c r="BA743" s="18"/>
      <c r="BB743" s="18"/>
    </row>
    <row r="744" ht="15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  <c r="AU744" s="18"/>
      <c r="AV744" s="18"/>
      <c r="AW744" s="18"/>
      <c r="AX744" s="18"/>
      <c r="AY744" s="18"/>
      <c r="AZ744" s="18"/>
      <c r="BA744" s="18"/>
      <c r="BB744" s="18"/>
    </row>
    <row r="745" ht="15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  <c r="AU745" s="18"/>
      <c r="AV745" s="18"/>
      <c r="AW745" s="18"/>
      <c r="AX745" s="18"/>
      <c r="AY745" s="18"/>
      <c r="AZ745" s="18"/>
      <c r="BA745" s="18"/>
      <c r="BB745" s="18"/>
    </row>
    <row r="746" ht="15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  <c r="AU746" s="18"/>
      <c r="AV746" s="18"/>
      <c r="AW746" s="18"/>
      <c r="AX746" s="18"/>
      <c r="AY746" s="18"/>
      <c r="AZ746" s="18"/>
      <c r="BA746" s="18"/>
      <c r="BB746" s="18"/>
    </row>
    <row r="747" ht="15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  <c r="AU747" s="18"/>
      <c r="AV747" s="18"/>
      <c r="AW747" s="18"/>
      <c r="AX747" s="18"/>
      <c r="AY747" s="18"/>
      <c r="AZ747" s="18"/>
      <c r="BA747" s="18"/>
      <c r="BB747" s="18"/>
    </row>
    <row r="748" ht="15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  <c r="AU748" s="18"/>
      <c r="AV748" s="18"/>
      <c r="AW748" s="18"/>
      <c r="AX748" s="18"/>
      <c r="AY748" s="18"/>
      <c r="AZ748" s="18"/>
      <c r="BA748" s="18"/>
      <c r="BB748" s="18"/>
    </row>
    <row r="749" ht="15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  <c r="AU749" s="18"/>
      <c r="AV749" s="18"/>
      <c r="AW749" s="18"/>
      <c r="AX749" s="18"/>
      <c r="AY749" s="18"/>
      <c r="AZ749" s="18"/>
      <c r="BA749" s="18"/>
      <c r="BB749" s="18"/>
    </row>
    <row r="750" ht="15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  <c r="AU750" s="18"/>
      <c r="AV750" s="18"/>
      <c r="AW750" s="18"/>
      <c r="AX750" s="18"/>
      <c r="AY750" s="18"/>
      <c r="AZ750" s="18"/>
      <c r="BA750" s="18"/>
      <c r="BB750" s="18"/>
    </row>
    <row r="751" ht="15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  <c r="AU751" s="18"/>
      <c r="AV751" s="18"/>
      <c r="AW751" s="18"/>
      <c r="AX751" s="18"/>
      <c r="AY751" s="18"/>
      <c r="AZ751" s="18"/>
      <c r="BA751" s="18"/>
      <c r="BB751" s="18"/>
    </row>
    <row r="752" ht="15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  <c r="AU752" s="18"/>
      <c r="AV752" s="18"/>
      <c r="AW752" s="18"/>
      <c r="AX752" s="18"/>
      <c r="AY752" s="18"/>
      <c r="AZ752" s="18"/>
      <c r="BA752" s="18"/>
      <c r="BB752" s="18"/>
    </row>
    <row r="753" ht="15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  <c r="AU753" s="18"/>
      <c r="AV753" s="18"/>
      <c r="AW753" s="18"/>
      <c r="AX753" s="18"/>
      <c r="AY753" s="18"/>
      <c r="AZ753" s="18"/>
      <c r="BA753" s="18"/>
      <c r="BB753" s="18"/>
    </row>
    <row r="754" ht="15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  <c r="AU754" s="18"/>
      <c r="AV754" s="18"/>
      <c r="AW754" s="18"/>
      <c r="AX754" s="18"/>
      <c r="AY754" s="18"/>
      <c r="AZ754" s="18"/>
      <c r="BA754" s="18"/>
      <c r="BB754" s="18"/>
    </row>
    <row r="755" ht="15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  <c r="AU755" s="18"/>
      <c r="AV755" s="18"/>
      <c r="AW755" s="18"/>
      <c r="AX755" s="18"/>
      <c r="AY755" s="18"/>
      <c r="AZ755" s="18"/>
      <c r="BA755" s="18"/>
      <c r="BB755" s="18"/>
    </row>
    <row r="756" ht="15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  <c r="AU756" s="18"/>
      <c r="AV756" s="18"/>
      <c r="AW756" s="18"/>
      <c r="AX756" s="18"/>
      <c r="AY756" s="18"/>
      <c r="AZ756" s="18"/>
      <c r="BA756" s="18"/>
      <c r="BB756" s="18"/>
    </row>
    <row r="757" ht="15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  <c r="AU757" s="18"/>
      <c r="AV757" s="18"/>
      <c r="AW757" s="18"/>
      <c r="AX757" s="18"/>
      <c r="AY757" s="18"/>
      <c r="AZ757" s="18"/>
      <c r="BA757" s="18"/>
      <c r="BB757" s="18"/>
    </row>
    <row r="758" ht="15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  <c r="AU758" s="18"/>
      <c r="AV758" s="18"/>
      <c r="AW758" s="18"/>
      <c r="AX758" s="18"/>
      <c r="AY758" s="18"/>
      <c r="AZ758" s="18"/>
      <c r="BA758" s="18"/>
      <c r="BB758" s="18"/>
    </row>
    <row r="759" ht="15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  <c r="AU759" s="18"/>
      <c r="AV759" s="18"/>
      <c r="AW759" s="18"/>
      <c r="AX759" s="18"/>
      <c r="AY759" s="18"/>
      <c r="AZ759" s="18"/>
      <c r="BA759" s="18"/>
      <c r="BB759" s="18"/>
    </row>
    <row r="760" ht="15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  <c r="AU760" s="18"/>
      <c r="AV760" s="18"/>
      <c r="AW760" s="18"/>
      <c r="AX760" s="18"/>
      <c r="AY760" s="18"/>
      <c r="AZ760" s="18"/>
      <c r="BA760" s="18"/>
      <c r="BB760" s="18"/>
    </row>
    <row r="761" ht="15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  <c r="AU761" s="18"/>
      <c r="AV761" s="18"/>
      <c r="AW761" s="18"/>
      <c r="AX761" s="18"/>
      <c r="AY761" s="18"/>
      <c r="AZ761" s="18"/>
      <c r="BA761" s="18"/>
      <c r="BB761" s="18"/>
    </row>
    <row r="762" ht="15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  <c r="AU762" s="18"/>
      <c r="AV762" s="18"/>
      <c r="AW762" s="18"/>
      <c r="AX762" s="18"/>
      <c r="AY762" s="18"/>
      <c r="AZ762" s="18"/>
      <c r="BA762" s="18"/>
      <c r="BB762" s="18"/>
    </row>
    <row r="763" ht="15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  <c r="AU763" s="18"/>
      <c r="AV763" s="18"/>
      <c r="AW763" s="18"/>
      <c r="AX763" s="18"/>
      <c r="AY763" s="18"/>
      <c r="AZ763" s="18"/>
      <c r="BA763" s="18"/>
      <c r="BB763" s="18"/>
    </row>
    <row r="764" ht="15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  <c r="AU764" s="18"/>
      <c r="AV764" s="18"/>
      <c r="AW764" s="18"/>
      <c r="AX764" s="18"/>
      <c r="AY764" s="18"/>
      <c r="AZ764" s="18"/>
      <c r="BA764" s="18"/>
      <c r="BB764" s="18"/>
    </row>
    <row r="765" ht="15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  <c r="AU765" s="18"/>
      <c r="AV765" s="18"/>
      <c r="AW765" s="18"/>
      <c r="AX765" s="18"/>
      <c r="AY765" s="18"/>
      <c r="AZ765" s="18"/>
      <c r="BA765" s="18"/>
      <c r="BB765" s="18"/>
    </row>
    <row r="766" ht="15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  <c r="AU766" s="18"/>
      <c r="AV766" s="18"/>
      <c r="AW766" s="18"/>
      <c r="AX766" s="18"/>
      <c r="AY766" s="18"/>
      <c r="AZ766" s="18"/>
      <c r="BA766" s="18"/>
      <c r="BB766" s="18"/>
    </row>
    <row r="767" ht="15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  <c r="AU767" s="18"/>
      <c r="AV767" s="18"/>
      <c r="AW767" s="18"/>
      <c r="AX767" s="18"/>
      <c r="AY767" s="18"/>
      <c r="AZ767" s="18"/>
      <c r="BA767" s="18"/>
      <c r="BB767" s="18"/>
    </row>
    <row r="768" ht="15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  <c r="AU768" s="18"/>
      <c r="AV768" s="18"/>
      <c r="AW768" s="18"/>
      <c r="AX768" s="18"/>
      <c r="AY768" s="18"/>
      <c r="AZ768" s="18"/>
      <c r="BA768" s="18"/>
      <c r="BB768" s="18"/>
    </row>
    <row r="769" ht="15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  <c r="AU769" s="18"/>
      <c r="AV769" s="18"/>
      <c r="AW769" s="18"/>
      <c r="AX769" s="18"/>
      <c r="AY769" s="18"/>
      <c r="AZ769" s="18"/>
      <c r="BA769" s="18"/>
      <c r="BB769" s="18"/>
    </row>
    <row r="770" ht="15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  <c r="AU770" s="18"/>
      <c r="AV770" s="18"/>
      <c r="AW770" s="18"/>
      <c r="AX770" s="18"/>
      <c r="AY770" s="18"/>
      <c r="AZ770" s="18"/>
      <c r="BA770" s="18"/>
      <c r="BB770" s="18"/>
    </row>
    <row r="771" ht="15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  <c r="AU771" s="18"/>
      <c r="AV771" s="18"/>
      <c r="AW771" s="18"/>
      <c r="AX771" s="18"/>
      <c r="AY771" s="18"/>
      <c r="AZ771" s="18"/>
      <c r="BA771" s="18"/>
      <c r="BB771" s="18"/>
    </row>
    <row r="772" ht="15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  <c r="AU772" s="18"/>
      <c r="AV772" s="18"/>
      <c r="AW772" s="18"/>
      <c r="AX772" s="18"/>
      <c r="AY772" s="18"/>
      <c r="AZ772" s="18"/>
      <c r="BA772" s="18"/>
      <c r="BB772" s="18"/>
    </row>
    <row r="773" ht="15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  <c r="AU773" s="18"/>
      <c r="AV773" s="18"/>
      <c r="AW773" s="18"/>
      <c r="AX773" s="18"/>
      <c r="AY773" s="18"/>
      <c r="AZ773" s="18"/>
      <c r="BA773" s="18"/>
      <c r="BB773" s="18"/>
    </row>
    <row r="774" ht="15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  <c r="AU774" s="18"/>
      <c r="AV774" s="18"/>
      <c r="AW774" s="18"/>
      <c r="AX774" s="18"/>
      <c r="AY774" s="18"/>
      <c r="AZ774" s="18"/>
      <c r="BA774" s="18"/>
      <c r="BB774" s="18"/>
    </row>
    <row r="775" ht="15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  <c r="AU775" s="18"/>
      <c r="AV775" s="18"/>
      <c r="AW775" s="18"/>
      <c r="AX775" s="18"/>
      <c r="AY775" s="18"/>
      <c r="AZ775" s="18"/>
      <c r="BA775" s="18"/>
      <c r="BB775" s="18"/>
    </row>
    <row r="776" ht="15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  <c r="AU776" s="18"/>
      <c r="AV776" s="18"/>
      <c r="AW776" s="18"/>
      <c r="AX776" s="18"/>
      <c r="AY776" s="18"/>
      <c r="AZ776" s="18"/>
      <c r="BA776" s="18"/>
      <c r="BB776" s="18"/>
    </row>
    <row r="777" ht="15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  <c r="AU777" s="18"/>
      <c r="AV777" s="18"/>
      <c r="AW777" s="18"/>
      <c r="AX777" s="18"/>
      <c r="AY777" s="18"/>
      <c r="AZ777" s="18"/>
      <c r="BA777" s="18"/>
      <c r="BB777" s="18"/>
    </row>
    <row r="778" ht="15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  <c r="AU778" s="18"/>
      <c r="AV778" s="18"/>
      <c r="AW778" s="18"/>
      <c r="AX778" s="18"/>
      <c r="AY778" s="18"/>
      <c r="AZ778" s="18"/>
      <c r="BA778" s="18"/>
      <c r="BB778" s="18"/>
    </row>
    <row r="779" ht="15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  <c r="AU779" s="18"/>
      <c r="AV779" s="18"/>
      <c r="AW779" s="18"/>
      <c r="AX779" s="18"/>
      <c r="AY779" s="18"/>
      <c r="AZ779" s="18"/>
      <c r="BA779" s="18"/>
      <c r="BB779" s="18"/>
    </row>
    <row r="780" ht="15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  <c r="AU780" s="18"/>
      <c r="AV780" s="18"/>
      <c r="AW780" s="18"/>
      <c r="AX780" s="18"/>
      <c r="AY780" s="18"/>
      <c r="AZ780" s="18"/>
      <c r="BA780" s="18"/>
      <c r="BB780" s="18"/>
    </row>
    <row r="781" ht="15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  <c r="AU781" s="18"/>
      <c r="AV781" s="18"/>
      <c r="AW781" s="18"/>
      <c r="AX781" s="18"/>
      <c r="AY781" s="18"/>
      <c r="AZ781" s="18"/>
      <c r="BA781" s="18"/>
      <c r="BB781" s="18"/>
    </row>
    <row r="782" ht="15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  <c r="AU782" s="18"/>
      <c r="AV782" s="18"/>
      <c r="AW782" s="18"/>
      <c r="AX782" s="18"/>
      <c r="AY782" s="18"/>
      <c r="AZ782" s="18"/>
      <c r="BA782" s="18"/>
      <c r="BB782" s="18"/>
    </row>
    <row r="783" ht="15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  <c r="AU783" s="18"/>
      <c r="AV783" s="18"/>
      <c r="AW783" s="18"/>
      <c r="AX783" s="18"/>
      <c r="AY783" s="18"/>
      <c r="AZ783" s="18"/>
      <c r="BA783" s="18"/>
      <c r="BB783" s="18"/>
    </row>
    <row r="784" ht="15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  <c r="AU784" s="18"/>
      <c r="AV784" s="18"/>
      <c r="AW784" s="18"/>
      <c r="AX784" s="18"/>
      <c r="AY784" s="18"/>
      <c r="AZ784" s="18"/>
      <c r="BA784" s="18"/>
      <c r="BB784" s="18"/>
    </row>
    <row r="785" ht="15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  <c r="AU785" s="18"/>
      <c r="AV785" s="18"/>
      <c r="AW785" s="18"/>
      <c r="AX785" s="18"/>
      <c r="AY785" s="18"/>
      <c r="AZ785" s="18"/>
      <c r="BA785" s="18"/>
      <c r="BB785" s="18"/>
    </row>
    <row r="786" ht="15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  <c r="AU786" s="18"/>
      <c r="AV786" s="18"/>
      <c r="AW786" s="18"/>
      <c r="AX786" s="18"/>
      <c r="AY786" s="18"/>
      <c r="AZ786" s="18"/>
      <c r="BA786" s="18"/>
      <c r="BB786" s="18"/>
    </row>
    <row r="787" ht="15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  <c r="AU787" s="18"/>
      <c r="AV787" s="18"/>
      <c r="AW787" s="18"/>
      <c r="AX787" s="18"/>
      <c r="AY787" s="18"/>
      <c r="AZ787" s="18"/>
      <c r="BA787" s="18"/>
      <c r="BB787" s="18"/>
    </row>
    <row r="788" ht="15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  <c r="AU788" s="18"/>
      <c r="AV788" s="18"/>
      <c r="AW788" s="18"/>
      <c r="AX788" s="18"/>
      <c r="AY788" s="18"/>
      <c r="AZ788" s="18"/>
      <c r="BA788" s="18"/>
      <c r="BB788" s="18"/>
    </row>
    <row r="789" ht="15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  <c r="AU789" s="18"/>
      <c r="AV789" s="18"/>
      <c r="AW789" s="18"/>
      <c r="AX789" s="18"/>
      <c r="AY789" s="18"/>
      <c r="AZ789" s="18"/>
      <c r="BA789" s="18"/>
      <c r="BB789" s="18"/>
    </row>
    <row r="790" ht="15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  <c r="AU790" s="18"/>
      <c r="AV790" s="18"/>
      <c r="AW790" s="18"/>
      <c r="AX790" s="18"/>
      <c r="AY790" s="18"/>
      <c r="AZ790" s="18"/>
      <c r="BA790" s="18"/>
      <c r="BB790" s="18"/>
    </row>
    <row r="791" ht="15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  <c r="AU791" s="18"/>
      <c r="AV791" s="18"/>
      <c r="AW791" s="18"/>
      <c r="AX791" s="18"/>
      <c r="AY791" s="18"/>
      <c r="AZ791" s="18"/>
      <c r="BA791" s="18"/>
      <c r="BB791" s="18"/>
    </row>
    <row r="792" ht="15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  <c r="AU792" s="18"/>
      <c r="AV792" s="18"/>
      <c r="AW792" s="18"/>
      <c r="AX792" s="18"/>
      <c r="AY792" s="18"/>
      <c r="AZ792" s="18"/>
      <c r="BA792" s="18"/>
      <c r="BB792" s="18"/>
    </row>
    <row r="793" ht="15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  <c r="AU793" s="18"/>
      <c r="AV793" s="18"/>
      <c r="AW793" s="18"/>
      <c r="AX793" s="18"/>
      <c r="AY793" s="18"/>
      <c r="AZ793" s="18"/>
      <c r="BA793" s="18"/>
      <c r="BB793" s="18"/>
    </row>
    <row r="794" ht="15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  <c r="AU794" s="18"/>
      <c r="AV794" s="18"/>
      <c r="AW794" s="18"/>
      <c r="AX794" s="18"/>
      <c r="AY794" s="18"/>
      <c r="AZ794" s="18"/>
      <c r="BA794" s="18"/>
      <c r="BB794" s="18"/>
    </row>
    <row r="795" ht="15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  <c r="AU795" s="18"/>
      <c r="AV795" s="18"/>
      <c r="AW795" s="18"/>
      <c r="AX795" s="18"/>
      <c r="AY795" s="18"/>
      <c r="AZ795" s="18"/>
      <c r="BA795" s="18"/>
      <c r="BB795" s="18"/>
    </row>
    <row r="796" ht="15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  <c r="AU796" s="18"/>
      <c r="AV796" s="18"/>
      <c r="AW796" s="18"/>
      <c r="AX796" s="18"/>
      <c r="AY796" s="18"/>
      <c r="AZ796" s="18"/>
      <c r="BA796" s="18"/>
      <c r="BB796" s="18"/>
    </row>
    <row r="797" ht="15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  <c r="AU797" s="18"/>
      <c r="AV797" s="18"/>
      <c r="AW797" s="18"/>
      <c r="AX797" s="18"/>
      <c r="AY797" s="18"/>
      <c r="AZ797" s="18"/>
      <c r="BA797" s="18"/>
      <c r="BB797" s="18"/>
    </row>
    <row r="798" ht="15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  <c r="AU798" s="18"/>
      <c r="AV798" s="18"/>
      <c r="AW798" s="18"/>
      <c r="AX798" s="18"/>
      <c r="AY798" s="18"/>
      <c r="AZ798" s="18"/>
      <c r="BA798" s="18"/>
      <c r="BB798" s="18"/>
    </row>
    <row r="799" ht="15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  <c r="AU799" s="18"/>
      <c r="AV799" s="18"/>
      <c r="AW799" s="18"/>
      <c r="AX799" s="18"/>
      <c r="AY799" s="18"/>
      <c r="AZ799" s="18"/>
      <c r="BA799" s="18"/>
      <c r="BB799" s="18"/>
    </row>
    <row r="800" ht="15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  <c r="AU800" s="18"/>
      <c r="AV800" s="18"/>
      <c r="AW800" s="18"/>
      <c r="AX800" s="18"/>
      <c r="AY800" s="18"/>
      <c r="AZ800" s="18"/>
      <c r="BA800" s="18"/>
      <c r="BB800" s="18"/>
    </row>
    <row r="801" ht="15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  <c r="AU801" s="18"/>
      <c r="AV801" s="18"/>
      <c r="AW801" s="18"/>
      <c r="AX801" s="18"/>
      <c r="AY801" s="18"/>
      <c r="AZ801" s="18"/>
      <c r="BA801" s="18"/>
      <c r="BB801" s="18"/>
    </row>
    <row r="802" ht="15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  <c r="AU802" s="18"/>
      <c r="AV802" s="18"/>
      <c r="AW802" s="18"/>
      <c r="AX802" s="18"/>
      <c r="AY802" s="18"/>
      <c r="AZ802" s="18"/>
      <c r="BA802" s="18"/>
      <c r="BB802" s="18"/>
    </row>
    <row r="803" ht="15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  <c r="AU803" s="18"/>
      <c r="AV803" s="18"/>
      <c r="AW803" s="18"/>
      <c r="AX803" s="18"/>
      <c r="AY803" s="18"/>
      <c r="AZ803" s="18"/>
      <c r="BA803" s="18"/>
      <c r="BB803" s="18"/>
    </row>
    <row r="804" ht="15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  <c r="AU804" s="18"/>
      <c r="AV804" s="18"/>
      <c r="AW804" s="18"/>
      <c r="AX804" s="18"/>
      <c r="AY804" s="18"/>
      <c r="AZ804" s="18"/>
      <c r="BA804" s="18"/>
      <c r="BB804" s="18"/>
    </row>
    <row r="805" ht="15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  <c r="AU805" s="18"/>
      <c r="AV805" s="18"/>
      <c r="AW805" s="18"/>
      <c r="AX805" s="18"/>
      <c r="AY805" s="18"/>
      <c r="AZ805" s="18"/>
      <c r="BA805" s="18"/>
      <c r="BB805" s="18"/>
    </row>
    <row r="806" ht="15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  <c r="AU806" s="18"/>
      <c r="AV806" s="18"/>
      <c r="AW806" s="18"/>
      <c r="AX806" s="18"/>
      <c r="AY806" s="18"/>
      <c r="AZ806" s="18"/>
      <c r="BA806" s="18"/>
      <c r="BB806" s="18"/>
    </row>
    <row r="807" ht="15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  <c r="AU807" s="18"/>
      <c r="AV807" s="18"/>
      <c r="AW807" s="18"/>
      <c r="AX807" s="18"/>
      <c r="AY807" s="18"/>
      <c r="AZ807" s="18"/>
      <c r="BA807" s="18"/>
      <c r="BB807" s="18"/>
    </row>
    <row r="808" ht="15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  <c r="AU808" s="18"/>
      <c r="AV808" s="18"/>
      <c r="AW808" s="18"/>
      <c r="AX808" s="18"/>
      <c r="AY808" s="18"/>
      <c r="AZ808" s="18"/>
      <c r="BA808" s="18"/>
      <c r="BB808" s="18"/>
    </row>
    <row r="809" ht="15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  <c r="AU809" s="18"/>
      <c r="AV809" s="18"/>
      <c r="AW809" s="18"/>
      <c r="AX809" s="18"/>
      <c r="AY809" s="18"/>
      <c r="AZ809" s="18"/>
      <c r="BA809" s="18"/>
      <c r="BB809" s="18"/>
    </row>
    <row r="810" ht="15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  <c r="AU810" s="18"/>
      <c r="AV810" s="18"/>
      <c r="AW810" s="18"/>
      <c r="AX810" s="18"/>
      <c r="AY810" s="18"/>
      <c r="AZ810" s="18"/>
      <c r="BA810" s="18"/>
      <c r="BB810" s="18"/>
    </row>
    <row r="811" ht="15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  <c r="AU811" s="18"/>
      <c r="AV811" s="18"/>
      <c r="AW811" s="18"/>
      <c r="AX811" s="18"/>
      <c r="AY811" s="18"/>
      <c r="AZ811" s="18"/>
      <c r="BA811" s="18"/>
      <c r="BB811" s="18"/>
    </row>
    <row r="812" ht="15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  <c r="AU812" s="18"/>
      <c r="AV812" s="18"/>
      <c r="AW812" s="18"/>
      <c r="AX812" s="18"/>
      <c r="AY812" s="18"/>
      <c r="AZ812" s="18"/>
      <c r="BA812" s="18"/>
      <c r="BB812" s="18"/>
    </row>
    <row r="813" ht="15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  <c r="AU813" s="18"/>
      <c r="AV813" s="18"/>
      <c r="AW813" s="18"/>
      <c r="AX813" s="18"/>
      <c r="AY813" s="18"/>
      <c r="AZ813" s="18"/>
      <c r="BA813" s="18"/>
      <c r="BB813" s="18"/>
    </row>
    <row r="814" ht="15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  <c r="AU814" s="18"/>
      <c r="AV814" s="18"/>
      <c r="AW814" s="18"/>
      <c r="AX814" s="18"/>
      <c r="AY814" s="18"/>
      <c r="AZ814" s="18"/>
      <c r="BA814" s="18"/>
      <c r="BB814" s="18"/>
    </row>
    <row r="815" ht="15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  <c r="AU815" s="18"/>
      <c r="AV815" s="18"/>
      <c r="AW815" s="18"/>
      <c r="AX815" s="18"/>
      <c r="AY815" s="18"/>
      <c r="AZ815" s="18"/>
      <c r="BA815" s="18"/>
      <c r="BB815" s="18"/>
    </row>
    <row r="816" ht="15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  <c r="AU816" s="18"/>
      <c r="AV816" s="18"/>
      <c r="AW816" s="18"/>
      <c r="AX816" s="18"/>
      <c r="AY816" s="18"/>
      <c r="AZ816" s="18"/>
      <c r="BA816" s="18"/>
      <c r="BB816" s="18"/>
    </row>
    <row r="817" ht="15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  <c r="AU817" s="18"/>
      <c r="AV817" s="18"/>
      <c r="AW817" s="18"/>
      <c r="AX817" s="18"/>
      <c r="AY817" s="18"/>
      <c r="AZ817" s="18"/>
      <c r="BA817" s="18"/>
      <c r="BB817" s="18"/>
    </row>
    <row r="818" ht="15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  <c r="AU818" s="18"/>
      <c r="AV818" s="18"/>
      <c r="AW818" s="18"/>
      <c r="AX818" s="18"/>
      <c r="AY818" s="18"/>
      <c r="AZ818" s="18"/>
      <c r="BA818" s="18"/>
      <c r="BB818" s="18"/>
    </row>
    <row r="819" ht="15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  <c r="AU819" s="18"/>
      <c r="AV819" s="18"/>
      <c r="AW819" s="18"/>
      <c r="AX819" s="18"/>
      <c r="AY819" s="18"/>
      <c r="AZ819" s="18"/>
      <c r="BA819" s="18"/>
      <c r="BB819" s="18"/>
    </row>
    <row r="820" ht="15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  <c r="AU820" s="18"/>
      <c r="AV820" s="18"/>
      <c r="AW820" s="18"/>
      <c r="AX820" s="18"/>
      <c r="AY820" s="18"/>
      <c r="AZ820" s="18"/>
      <c r="BA820" s="18"/>
      <c r="BB820" s="18"/>
    </row>
    <row r="821" ht="15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  <c r="AU821" s="18"/>
      <c r="AV821" s="18"/>
      <c r="AW821" s="18"/>
      <c r="AX821" s="18"/>
      <c r="AY821" s="18"/>
      <c r="AZ821" s="18"/>
      <c r="BA821" s="18"/>
      <c r="BB821" s="18"/>
    </row>
    <row r="822" ht="15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  <c r="AU822" s="18"/>
      <c r="AV822" s="18"/>
      <c r="AW822" s="18"/>
      <c r="AX822" s="18"/>
      <c r="AY822" s="18"/>
      <c r="AZ822" s="18"/>
      <c r="BA822" s="18"/>
      <c r="BB822" s="18"/>
    </row>
    <row r="823" ht="15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  <c r="AU823" s="18"/>
      <c r="AV823" s="18"/>
      <c r="AW823" s="18"/>
      <c r="AX823" s="18"/>
      <c r="AY823" s="18"/>
      <c r="AZ823" s="18"/>
      <c r="BA823" s="18"/>
      <c r="BB823" s="18"/>
    </row>
    <row r="824" ht="15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  <c r="AU824" s="18"/>
      <c r="AV824" s="18"/>
      <c r="AW824" s="18"/>
      <c r="AX824" s="18"/>
      <c r="AY824" s="18"/>
      <c r="AZ824" s="18"/>
      <c r="BA824" s="18"/>
      <c r="BB824" s="18"/>
    </row>
    <row r="825" ht="15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  <c r="AU825" s="18"/>
      <c r="AV825" s="18"/>
      <c r="AW825" s="18"/>
      <c r="AX825" s="18"/>
      <c r="AY825" s="18"/>
      <c r="AZ825" s="18"/>
      <c r="BA825" s="18"/>
      <c r="BB825" s="18"/>
    </row>
    <row r="826" ht="15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  <c r="AU826" s="18"/>
      <c r="AV826" s="18"/>
      <c r="AW826" s="18"/>
      <c r="AX826" s="18"/>
      <c r="AY826" s="18"/>
      <c r="AZ826" s="18"/>
      <c r="BA826" s="18"/>
      <c r="BB826" s="18"/>
    </row>
    <row r="827" ht="15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  <c r="AU827" s="18"/>
      <c r="AV827" s="18"/>
      <c r="AW827" s="18"/>
      <c r="AX827" s="18"/>
      <c r="AY827" s="18"/>
      <c r="AZ827" s="18"/>
      <c r="BA827" s="18"/>
      <c r="BB827" s="18"/>
    </row>
    <row r="828" ht="15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  <c r="AU828" s="18"/>
      <c r="AV828" s="18"/>
      <c r="AW828" s="18"/>
      <c r="AX828" s="18"/>
      <c r="AY828" s="18"/>
      <c r="AZ828" s="18"/>
      <c r="BA828" s="18"/>
      <c r="BB828" s="18"/>
    </row>
    <row r="829" ht="15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  <c r="AU829" s="18"/>
      <c r="AV829" s="18"/>
      <c r="AW829" s="18"/>
      <c r="AX829" s="18"/>
      <c r="AY829" s="18"/>
      <c r="AZ829" s="18"/>
      <c r="BA829" s="18"/>
      <c r="BB829" s="18"/>
    </row>
    <row r="830" ht="15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  <c r="AU830" s="18"/>
      <c r="AV830" s="18"/>
      <c r="AW830" s="18"/>
      <c r="AX830" s="18"/>
      <c r="AY830" s="18"/>
      <c r="AZ830" s="18"/>
      <c r="BA830" s="18"/>
      <c r="BB830" s="18"/>
    </row>
    <row r="831" ht="15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  <c r="AU831" s="18"/>
      <c r="AV831" s="18"/>
      <c r="AW831" s="18"/>
      <c r="AX831" s="18"/>
      <c r="AY831" s="18"/>
      <c r="AZ831" s="18"/>
      <c r="BA831" s="18"/>
      <c r="BB831" s="18"/>
    </row>
    <row r="832" ht="15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  <c r="AU832" s="18"/>
      <c r="AV832" s="18"/>
      <c r="AW832" s="18"/>
      <c r="AX832" s="18"/>
      <c r="AY832" s="18"/>
      <c r="AZ832" s="18"/>
      <c r="BA832" s="18"/>
      <c r="BB832" s="18"/>
    </row>
    <row r="833" ht="15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  <c r="AU833" s="18"/>
      <c r="AV833" s="18"/>
      <c r="AW833" s="18"/>
      <c r="AX833" s="18"/>
      <c r="AY833" s="18"/>
      <c r="AZ833" s="18"/>
      <c r="BA833" s="18"/>
      <c r="BB833" s="18"/>
    </row>
    <row r="834" ht="15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  <c r="AU834" s="18"/>
      <c r="AV834" s="18"/>
      <c r="AW834" s="18"/>
      <c r="AX834" s="18"/>
      <c r="AY834" s="18"/>
      <c r="AZ834" s="18"/>
      <c r="BA834" s="18"/>
      <c r="BB834" s="18"/>
    </row>
    <row r="835" ht="15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  <c r="AU835" s="18"/>
      <c r="AV835" s="18"/>
      <c r="AW835" s="18"/>
      <c r="AX835" s="18"/>
      <c r="AY835" s="18"/>
      <c r="AZ835" s="18"/>
      <c r="BA835" s="18"/>
      <c r="BB835" s="18"/>
    </row>
    <row r="836" ht="15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  <c r="AU836" s="18"/>
      <c r="AV836" s="18"/>
      <c r="AW836" s="18"/>
      <c r="AX836" s="18"/>
      <c r="AY836" s="18"/>
      <c r="AZ836" s="18"/>
      <c r="BA836" s="18"/>
      <c r="BB836" s="18"/>
    </row>
    <row r="837" ht="15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  <c r="AU837" s="18"/>
      <c r="AV837" s="18"/>
      <c r="AW837" s="18"/>
      <c r="AX837" s="18"/>
      <c r="AY837" s="18"/>
      <c r="AZ837" s="18"/>
      <c r="BA837" s="18"/>
      <c r="BB837" s="18"/>
    </row>
    <row r="838" ht="15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  <c r="AU838" s="18"/>
      <c r="AV838" s="18"/>
      <c r="AW838" s="18"/>
      <c r="AX838" s="18"/>
      <c r="AY838" s="18"/>
      <c r="AZ838" s="18"/>
      <c r="BA838" s="18"/>
      <c r="BB838" s="18"/>
    </row>
    <row r="839" ht="15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  <c r="AU839" s="18"/>
      <c r="AV839" s="18"/>
      <c r="AW839" s="18"/>
      <c r="AX839" s="18"/>
      <c r="AY839" s="18"/>
      <c r="AZ839" s="18"/>
      <c r="BA839" s="18"/>
      <c r="BB839" s="18"/>
    </row>
    <row r="840" ht="15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  <c r="AU840" s="18"/>
      <c r="AV840" s="18"/>
      <c r="AW840" s="18"/>
      <c r="AX840" s="18"/>
      <c r="AY840" s="18"/>
      <c r="AZ840" s="18"/>
      <c r="BA840" s="18"/>
      <c r="BB840" s="18"/>
    </row>
    <row r="841" ht="15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  <c r="AU841" s="18"/>
      <c r="AV841" s="18"/>
      <c r="AW841" s="18"/>
      <c r="AX841" s="18"/>
      <c r="AY841" s="18"/>
      <c r="AZ841" s="18"/>
      <c r="BA841" s="18"/>
      <c r="BB841" s="18"/>
    </row>
    <row r="842" ht="15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  <c r="AU842" s="18"/>
      <c r="AV842" s="18"/>
      <c r="AW842" s="18"/>
      <c r="AX842" s="18"/>
      <c r="AY842" s="18"/>
      <c r="AZ842" s="18"/>
      <c r="BA842" s="18"/>
      <c r="BB842" s="18"/>
    </row>
    <row r="843" ht="15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  <c r="AU843" s="18"/>
      <c r="AV843" s="18"/>
      <c r="AW843" s="18"/>
      <c r="AX843" s="18"/>
      <c r="AY843" s="18"/>
      <c r="AZ843" s="18"/>
      <c r="BA843" s="18"/>
      <c r="BB843" s="18"/>
    </row>
    <row r="844" ht="15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  <c r="AU844" s="18"/>
      <c r="AV844" s="18"/>
      <c r="AW844" s="18"/>
      <c r="AX844" s="18"/>
      <c r="AY844" s="18"/>
      <c r="AZ844" s="18"/>
      <c r="BA844" s="18"/>
      <c r="BB844" s="18"/>
    </row>
    <row r="845" ht="15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  <c r="AU845" s="18"/>
      <c r="AV845" s="18"/>
      <c r="AW845" s="18"/>
      <c r="AX845" s="18"/>
      <c r="AY845" s="18"/>
      <c r="AZ845" s="18"/>
      <c r="BA845" s="18"/>
      <c r="BB845" s="18"/>
    </row>
    <row r="846" ht="15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  <c r="AU846" s="18"/>
      <c r="AV846" s="18"/>
      <c r="AW846" s="18"/>
      <c r="AX846" s="18"/>
      <c r="AY846" s="18"/>
      <c r="AZ846" s="18"/>
      <c r="BA846" s="18"/>
      <c r="BB846" s="18"/>
    </row>
    <row r="847" ht="15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  <c r="AU847" s="18"/>
      <c r="AV847" s="18"/>
      <c r="AW847" s="18"/>
      <c r="AX847" s="18"/>
      <c r="AY847" s="18"/>
      <c r="AZ847" s="18"/>
      <c r="BA847" s="18"/>
      <c r="BB847" s="18"/>
    </row>
    <row r="848" ht="15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  <c r="AU848" s="18"/>
      <c r="AV848" s="18"/>
      <c r="AW848" s="18"/>
      <c r="AX848" s="18"/>
      <c r="AY848" s="18"/>
      <c r="AZ848" s="18"/>
      <c r="BA848" s="18"/>
      <c r="BB848" s="18"/>
    </row>
    <row r="849" ht="15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  <c r="AU849" s="18"/>
      <c r="AV849" s="18"/>
      <c r="AW849" s="18"/>
      <c r="AX849" s="18"/>
      <c r="AY849" s="18"/>
      <c r="AZ849" s="18"/>
      <c r="BA849" s="18"/>
      <c r="BB849" s="18"/>
    </row>
    <row r="850" ht="15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  <c r="AU850" s="18"/>
      <c r="AV850" s="18"/>
      <c r="AW850" s="18"/>
      <c r="AX850" s="18"/>
      <c r="AY850" s="18"/>
      <c r="AZ850" s="18"/>
      <c r="BA850" s="18"/>
      <c r="BB850" s="18"/>
    </row>
    <row r="851" ht="15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  <c r="AU851" s="18"/>
      <c r="AV851" s="18"/>
      <c r="AW851" s="18"/>
      <c r="AX851" s="18"/>
      <c r="AY851" s="18"/>
      <c r="AZ851" s="18"/>
      <c r="BA851" s="18"/>
      <c r="BB851" s="18"/>
    </row>
    <row r="852" ht="15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  <c r="AU852" s="18"/>
      <c r="AV852" s="18"/>
      <c r="AW852" s="18"/>
      <c r="AX852" s="18"/>
      <c r="AY852" s="18"/>
      <c r="AZ852" s="18"/>
      <c r="BA852" s="18"/>
      <c r="BB852" s="18"/>
    </row>
    <row r="853" ht="15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  <c r="AU853" s="18"/>
      <c r="AV853" s="18"/>
      <c r="AW853" s="18"/>
      <c r="AX853" s="18"/>
      <c r="AY853" s="18"/>
      <c r="AZ853" s="18"/>
      <c r="BA853" s="18"/>
      <c r="BB853" s="18"/>
    </row>
    <row r="854" ht="15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  <c r="AU854" s="18"/>
      <c r="AV854" s="18"/>
      <c r="AW854" s="18"/>
      <c r="AX854" s="18"/>
      <c r="AY854" s="18"/>
      <c r="AZ854" s="18"/>
      <c r="BA854" s="18"/>
      <c r="BB854" s="18"/>
    </row>
    <row r="855" ht="15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  <c r="AU855" s="18"/>
      <c r="AV855" s="18"/>
      <c r="AW855" s="18"/>
      <c r="AX855" s="18"/>
      <c r="AY855" s="18"/>
      <c r="AZ855" s="18"/>
      <c r="BA855" s="18"/>
      <c r="BB855" s="18"/>
    </row>
    <row r="856" ht="15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  <c r="AU856" s="18"/>
      <c r="AV856" s="18"/>
      <c r="AW856" s="18"/>
      <c r="AX856" s="18"/>
      <c r="AY856" s="18"/>
      <c r="AZ856" s="18"/>
      <c r="BA856" s="18"/>
      <c r="BB856" s="18"/>
    </row>
    <row r="857" ht="15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  <c r="AU857" s="18"/>
      <c r="AV857" s="18"/>
      <c r="AW857" s="18"/>
      <c r="AX857" s="18"/>
      <c r="AY857" s="18"/>
      <c r="AZ857" s="18"/>
      <c r="BA857" s="18"/>
      <c r="BB857" s="18"/>
    </row>
    <row r="858" ht="15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  <c r="AU858" s="18"/>
      <c r="AV858" s="18"/>
      <c r="AW858" s="18"/>
      <c r="AX858" s="18"/>
      <c r="AY858" s="18"/>
      <c r="AZ858" s="18"/>
      <c r="BA858" s="18"/>
      <c r="BB858" s="18"/>
    </row>
    <row r="859" ht="15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  <c r="AU859" s="18"/>
      <c r="AV859" s="18"/>
      <c r="AW859" s="18"/>
      <c r="AX859" s="18"/>
      <c r="AY859" s="18"/>
      <c r="AZ859" s="18"/>
      <c r="BA859" s="18"/>
      <c r="BB859" s="18"/>
    </row>
    <row r="860" ht="15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  <c r="AU860" s="18"/>
      <c r="AV860" s="18"/>
      <c r="AW860" s="18"/>
      <c r="AX860" s="18"/>
      <c r="AY860" s="18"/>
      <c r="AZ860" s="18"/>
      <c r="BA860" s="18"/>
      <c r="BB860" s="18"/>
    </row>
    <row r="861" ht="15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  <c r="AU861" s="18"/>
      <c r="AV861" s="18"/>
      <c r="AW861" s="18"/>
      <c r="AX861" s="18"/>
      <c r="AY861" s="18"/>
      <c r="AZ861" s="18"/>
      <c r="BA861" s="18"/>
      <c r="BB861" s="18"/>
    </row>
    <row r="862" ht="15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  <c r="AU862" s="18"/>
      <c r="AV862" s="18"/>
      <c r="AW862" s="18"/>
      <c r="AX862" s="18"/>
      <c r="AY862" s="18"/>
      <c r="AZ862" s="18"/>
      <c r="BA862" s="18"/>
      <c r="BB862" s="18"/>
    </row>
    <row r="863" ht="15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  <c r="AU863" s="18"/>
      <c r="AV863" s="18"/>
      <c r="AW863" s="18"/>
      <c r="AX863" s="18"/>
      <c r="AY863" s="18"/>
      <c r="AZ863" s="18"/>
      <c r="BA863" s="18"/>
      <c r="BB863" s="18"/>
    </row>
    <row r="864" ht="15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  <c r="AU864" s="18"/>
      <c r="AV864" s="18"/>
      <c r="AW864" s="18"/>
      <c r="AX864" s="18"/>
      <c r="AY864" s="18"/>
      <c r="AZ864" s="18"/>
      <c r="BA864" s="18"/>
      <c r="BB864" s="18"/>
    </row>
    <row r="865" ht="15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  <c r="AU865" s="18"/>
      <c r="AV865" s="18"/>
      <c r="AW865" s="18"/>
      <c r="AX865" s="18"/>
      <c r="AY865" s="18"/>
      <c r="AZ865" s="18"/>
      <c r="BA865" s="18"/>
      <c r="BB865" s="18"/>
    </row>
    <row r="866" ht="15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  <c r="AU866" s="18"/>
      <c r="AV866" s="18"/>
      <c r="AW866" s="18"/>
      <c r="AX866" s="18"/>
      <c r="AY866" s="18"/>
      <c r="AZ866" s="18"/>
      <c r="BA866" s="18"/>
      <c r="BB866" s="18"/>
    </row>
    <row r="867" ht="15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  <c r="AU867" s="18"/>
      <c r="AV867" s="18"/>
      <c r="AW867" s="18"/>
      <c r="AX867" s="18"/>
      <c r="AY867" s="18"/>
      <c r="AZ867" s="18"/>
      <c r="BA867" s="18"/>
      <c r="BB867" s="18"/>
    </row>
    <row r="868" ht="15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  <c r="AU868" s="18"/>
      <c r="AV868" s="18"/>
      <c r="AW868" s="18"/>
      <c r="AX868" s="18"/>
      <c r="AY868" s="18"/>
      <c r="AZ868" s="18"/>
      <c r="BA868" s="18"/>
      <c r="BB868" s="18"/>
    </row>
    <row r="869" ht="15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  <c r="AU869" s="18"/>
      <c r="AV869" s="18"/>
      <c r="AW869" s="18"/>
      <c r="AX869" s="18"/>
      <c r="AY869" s="18"/>
      <c r="AZ869" s="18"/>
      <c r="BA869" s="18"/>
      <c r="BB869" s="18"/>
    </row>
    <row r="870" ht="15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  <c r="AU870" s="18"/>
      <c r="AV870" s="18"/>
      <c r="AW870" s="18"/>
      <c r="AX870" s="18"/>
      <c r="AY870" s="18"/>
      <c r="AZ870" s="18"/>
      <c r="BA870" s="18"/>
      <c r="BB870" s="18"/>
    </row>
    <row r="871" ht="15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  <c r="AU871" s="18"/>
      <c r="AV871" s="18"/>
      <c r="AW871" s="18"/>
      <c r="AX871" s="18"/>
      <c r="AY871" s="18"/>
      <c r="AZ871" s="18"/>
      <c r="BA871" s="18"/>
      <c r="BB871" s="18"/>
    </row>
    <row r="872" ht="15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  <c r="AU872" s="18"/>
      <c r="AV872" s="18"/>
      <c r="AW872" s="18"/>
      <c r="AX872" s="18"/>
      <c r="AY872" s="18"/>
      <c r="AZ872" s="18"/>
      <c r="BA872" s="18"/>
      <c r="BB872" s="18"/>
    </row>
    <row r="873" ht="15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  <c r="AU873" s="18"/>
      <c r="AV873" s="18"/>
      <c r="AW873" s="18"/>
      <c r="AX873" s="18"/>
      <c r="AY873" s="18"/>
      <c r="AZ873" s="18"/>
      <c r="BA873" s="18"/>
      <c r="BB873" s="18"/>
    </row>
    <row r="874" ht="15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  <c r="AU874" s="18"/>
      <c r="AV874" s="18"/>
      <c r="AW874" s="18"/>
      <c r="AX874" s="18"/>
      <c r="AY874" s="18"/>
      <c r="AZ874" s="18"/>
      <c r="BA874" s="18"/>
      <c r="BB874" s="18"/>
    </row>
    <row r="875" ht="15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  <c r="AU875" s="18"/>
      <c r="AV875" s="18"/>
      <c r="AW875" s="18"/>
      <c r="AX875" s="18"/>
      <c r="AY875" s="18"/>
      <c r="AZ875" s="18"/>
      <c r="BA875" s="18"/>
      <c r="BB875" s="18"/>
    </row>
    <row r="876" ht="15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  <c r="AU876" s="18"/>
      <c r="AV876" s="18"/>
      <c r="AW876" s="18"/>
      <c r="AX876" s="18"/>
      <c r="AY876" s="18"/>
      <c r="AZ876" s="18"/>
      <c r="BA876" s="18"/>
      <c r="BB876" s="18"/>
    </row>
    <row r="877" ht="15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  <c r="AU877" s="18"/>
      <c r="AV877" s="18"/>
      <c r="AW877" s="18"/>
      <c r="AX877" s="18"/>
      <c r="AY877" s="18"/>
      <c r="AZ877" s="18"/>
      <c r="BA877" s="18"/>
      <c r="BB877" s="18"/>
    </row>
    <row r="878" ht="15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  <c r="AU878" s="18"/>
      <c r="AV878" s="18"/>
      <c r="AW878" s="18"/>
      <c r="AX878" s="18"/>
      <c r="AY878" s="18"/>
      <c r="AZ878" s="18"/>
      <c r="BA878" s="18"/>
      <c r="BB878" s="18"/>
    </row>
    <row r="879" ht="15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  <c r="AU879" s="18"/>
      <c r="AV879" s="18"/>
      <c r="AW879" s="18"/>
      <c r="AX879" s="18"/>
      <c r="AY879" s="18"/>
      <c r="AZ879" s="18"/>
      <c r="BA879" s="18"/>
      <c r="BB879" s="18"/>
    </row>
    <row r="880" ht="15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  <c r="AU880" s="18"/>
      <c r="AV880" s="18"/>
      <c r="AW880" s="18"/>
      <c r="AX880" s="18"/>
      <c r="AY880" s="18"/>
      <c r="AZ880" s="18"/>
      <c r="BA880" s="18"/>
      <c r="BB880" s="18"/>
    </row>
    <row r="881" ht="15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  <c r="AU881" s="18"/>
      <c r="AV881" s="18"/>
      <c r="AW881" s="18"/>
      <c r="AX881" s="18"/>
      <c r="AY881" s="18"/>
      <c r="AZ881" s="18"/>
      <c r="BA881" s="18"/>
      <c r="BB881" s="18"/>
    </row>
    <row r="882" ht="15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  <c r="AU882" s="18"/>
      <c r="AV882" s="18"/>
      <c r="AW882" s="18"/>
      <c r="AX882" s="18"/>
      <c r="AY882" s="18"/>
      <c r="AZ882" s="18"/>
      <c r="BA882" s="18"/>
      <c r="BB882" s="18"/>
    </row>
    <row r="883" ht="15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  <c r="AU883" s="18"/>
      <c r="AV883" s="18"/>
      <c r="AW883" s="18"/>
      <c r="AX883" s="18"/>
      <c r="AY883" s="18"/>
      <c r="AZ883" s="18"/>
      <c r="BA883" s="18"/>
      <c r="BB883" s="18"/>
    </row>
    <row r="884" ht="15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  <c r="AU884" s="18"/>
      <c r="AV884" s="18"/>
      <c r="AW884" s="18"/>
      <c r="AX884" s="18"/>
      <c r="AY884" s="18"/>
      <c r="AZ884" s="18"/>
      <c r="BA884" s="18"/>
      <c r="BB884" s="18"/>
    </row>
    <row r="885" ht="15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  <c r="AU885" s="18"/>
      <c r="AV885" s="18"/>
      <c r="AW885" s="18"/>
      <c r="AX885" s="18"/>
      <c r="AY885" s="18"/>
      <c r="AZ885" s="18"/>
      <c r="BA885" s="18"/>
      <c r="BB885" s="18"/>
    </row>
    <row r="886" ht="15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  <c r="AU886" s="18"/>
      <c r="AV886" s="18"/>
      <c r="AW886" s="18"/>
      <c r="AX886" s="18"/>
      <c r="AY886" s="18"/>
      <c r="AZ886" s="18"/>
      <c r="BA886" s="18"/>
      <c r="BB886" s="18"/>
    </row>
    <row r="887" ht="15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  <c r="AU887" s="18"/>
      <c r="AV887" s="18"/>
      <c r="AW887" s="18"/>
      <c r="AX887" s="18"/>
      <c r="AY887" s="18"/>
      <c r="AZ887" s="18"/>
      <c r="BA887" s="18"/>
      <c r="BB887" s="18"/>
    </row>
    <row r="888" ht="15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  <c r="AU888" s="18"/>
      <c r="AV888" s="18"/>
      <c r="AW888" s="18"/>
      <c r="AX888" s="18"/>
      <c r="AY888" s="18"/>
      <c r="AZ888" s="18"/>
      <c r="BA888" s="18"/>
      <c r="BB888" s="18"/>
    </row>
    <row r="889" ht="15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  <c r="AU889" s="18"/>
      <c r="AV889" s="18"/>
      <c r="AW889" s="18"/>
      <c r="AX889" s="18"/>
      <c r="AY889" s="18"/>
      <c r="AZ889" s="18"/>
      <c r="BA889" s="18"/>
      <c r="BB889" s="18"/>
    </row>
    <row r="890" ht="15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  <c r="AU890" s="18"/>
      <c r="AV890" s="18"/>
      <c r="AW890" s="18"/>
      <c r="AX890" s="18"/>
      <c r="AY890" s="18"/>
      <c r="AZ890" s="18"/>
      <c r="BA890" s="18"/>
      <c r="BB890" s="18"/>
    </row>
    <row r="891" ht="15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  <c r="AU891" s="18"/>
      <c r="AV891" s="18"/>
      <c r="AW891" s="18"/>
      <c r="AX891" s="18"/>
      <c r="AY891" s="18"/>
      <c r="AZ891" s="18"/>
      <c r="BA891" s="18"/>
      <c r="BB891" s="18"/>
    </row>
    <row r="892" ht="15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  <c r="AU892" s="18"/>
      <c r="AV892" s="18"/>
      <c r="AW892" s="18"/>
      <c r="AX892" s="18"/>
      <c r="AY892" s="18"/>
      <c r="AZ892" s="18"/>
      <c r="BA892" s="18"/>
      <c r="BB892" s="18"/>
    </row>
    <row r="893" ht="15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  <c r="AU893" s="18"/>
      <c r="AV893" s="18"/>
      <c r="AW893" s="18"/>
      <c r="AX893" s="18"/>
      <c r="AY893" s="18"/>
      <c r="AZ893" s="18"/>
      <c r="BA893" s="18"/>
      <c r="BB893" s="18"/>
    </row>
    <row r="894" ht="15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  <c r="AU894" s="18"/>
      <c r="AV894" s="18"/>
      <c r="AW894" s="18"/>
      <c r="AX894" s="18"/>
      <c r="AY894" s="18"/>
      <c r="AZ894" s="18"/>
      <c r="BA894" s="18"/>
      <c r="BB894" s="18"/>
    </row>
    <row r="895" ht="15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  <c r="AU895" s="18"/>
      <c r="AV895" s="18"/>
      <c r="AW895" s="18"/>
      <c r="AX895" s="18"/>
      <c r="AY895" s="18"/>
      <c r="AZ895" s="18"/>
      <c r="BA895" s="18"/>
      <c r="BB895" s="18"/>
    </row>
    <row r="896" ht="15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  <c r="AU896" s="18"/>
      <c r="AV896" s="18"/>
      <c r="AW896" s="18"/>
      <c r="AX896" s="18"/>
      <c r="AY896" s="18"/>
      <c r="AZ896" s="18"/>
      <c r="BA896" s="18"/>
      <c r="BB896" s="18"/>
    </row>
    <row r="897" ht="15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  <c r="AU897" s="18"/>
      <c r="AV897" s="18"/>
      <c r="AW897" s="18"/>
      <c r="AX897" s="18"/>
      <c r="AY897" s="18"/>
      <c r="AZ897" s="18"/>
      <c r="BA897" s="18"/>
      <c r="BB897" s="18"/>
    </row>
    <row r="898" ht="15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  <c r="AU898" s="18"/>
      <c r="AV898" s="18"/>
      <c r="AW898" s="18"/>
      <c r="AX898" s="18"/>
      <c r="AY898" s="18"/>
      <c r="AZ898" s="18"/>
      <c r="BA898" s="18"/>
      <c r="BB898" s="18"/>
    </row>
    <row r="899" ht="15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  <c r="AU899" s="18"/>
      <c r="AV899" s="18"/>
      <c r="AW899" s="18"/>
      <c r="AX899" s="18"/>
      <c r="AY899" s="18"/>
      <c r="AZ899" s="18"/>
      <c r="BA899" s="18"/>
      <c r="BB899" s="18"/>
    </row>
    <row r="900" ht="15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  <c r="AU900" s="18"/>
      <c r="AV900" s="18"/>
      <c r="AW900" s="18"/>
      <c r="AX900" s="18"/>
      <c r="AY900" s="18"/>
      <c r="AZ900" s="18"/>
      <c r="BA900" s="18"/>
      <c r="BB900" s="18"/>
    </row>
    <row r="901" ht="15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  <c r="AU901" s="18"/>
      <c r="AV901" s="18"/>
      <c r="AW901" s="18"/>
      <c r="AX901" s="18"/>
      <c r="AY901" s="18"/>
      <c r="AZ901" s="18"/>
      <c r="BA901" s="18"/>
      <c r="BB901" s="18"/>
    </row>
    <row r="902" ht="15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  <c r="AU902" s="18"/>
      <c r="AV902" s="18"/>
      <c r="AW902" s="18"/>
      <c r="AX902" s="18"/>
      <c r="AY902" s="18"/>
      <c r="AZ902" s="18"/>
      <c r="BA902" s="18"/>
      <c r="BB902" s="18"/>
    </row>
    <row r="903" ht="15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  <c r="AU903" s="18"/>
      <c r="AV903" s="18"/>
      <c r="AW903" s="18"/>
      <c r="AX903" s="18"/>
      <c r="AY903" s="18"/>
      <c r="AZ903" s="18"/>
      <c r="BA903" s="18"/>
      <c r="BB903" s="18"/>
    </row>
    <row r="904" ht="15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  <c r="AU904" s="18"/>
      <c r="AV904" s="18"/>
      <c r="AW904" s="18"/>
      <c r="AX904" s="18"/>
      <c r="AY904" s="18"/>
      <c r="AZ904" s="18"/>
      <c r="BA904" s="18"/>
      <c r="BB904" s="18"/>
    </row>
    <row r="905" ht="15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  <c r="AU905" s="18"/>
      <c r="AV905" s="18"/>
      <c r="AW905" s="18"/>
      <c r="AX905" s="18"/>
      <c r="AY905" s="18"/>
      <c r="AZ905" s="18"/>
      <c r="BA905" s="18"/>
      <c r="BB905" s="18"/>
    </row>
    <row r="906" ht="15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  <c r="AU906" s="18"/>
      <c r="AV906" s="18"/>
      <c r="AW906" s="18"/>
      <c r="AX906" s="18"/>
      <c r="AY906" s="18"/>
      <c r="AZ906" s="18"/>
      <c r="BA906" s="18"/>
      <c r="BB906" s="18"/>
    </row>
    <row r="907" ht="15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  <c r="AU907" s="18"/>
      <c r="AV907" s="18"/>
      <c r="AW907" s="18"/>
      <c r="AX907" s="18"/>
      <c r="AY907" s="18"/>
      <c r="AZ907" s="18"/>
      <c r="BA907" s="18"/>
      <c r="BB907" s="18"/>
    </row>
    <row r="908" ht="15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  <c r="AU908" s="18"/>
      <c r="AV908" s="18"/>
      <c r="AW908" s="18"/>
      <c r="AX908" s="18"/>
      <c r="AY908" s="18"/>
      <c r="AZ908" s="18"/>
      <c r="BA908" s="18"/>
      <c r="BB908" s="18"/>
    </row>
    <row r="909" ht="15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  <c r="AU909" s="18"/>
      <c r="AV909" s="18"/>
      <c r="AW909" s="18"/>
      <c r="AX909" s="18"/>
      <c r="AY909" s="18"/>
      <c r="AZ909" s="18"/>
      <c r="BA909" s="18"/>
      <c r="BB909" s="18"/>
    </row>
    <row r="910" ht="15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  <c r="AU910" s="18"/>
      <c r="AV910" s="18"/>
      <c r="AW910" s="18"/>
      <c r="AX910" s="18"/>
      <c r="AY910" s="18"/>
      <c r="AZ910" s="18"/>
      <c r="BA910" s="18"/>
      <c r="BB910" s="18"/>
    </row>
    <row r="911" ht="15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  <c r="AU911" s="18"/>
      <c r="AV911" s="18"/>
      <c r="AW911" s="18"/>
      <c r="AX911" s="18"/>
      <c r="AY911" s="18"/>
      <c r="AZ911" s="18"/>
      <c r="BA911" s="18"/>
      <c r="BB911" s="18"/>
    </row>
    <row r="912" ht="15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  <c r="AU912" s="18"/>
      <c r="AV912" s="18"/>
      <c r="AW912" s="18"/>
      <c r="AX912" s="18"/>
      <c r="AY912" s="18"/>
      <c r="AZ912" s="18"/>
      <c r="BA912" s="18"/>
      <c r="BB912" s="18"/>
    </row>
    <row r="913" ht="15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  <c r="AU913" s="18"/>
      <c r="AV913" s="18"/>
      <c r="AW913" s="18"/>
      <c r="AX913" s="18"/>
      <c r="AY913" s="18"/>
      <c r="AZ913" s="18"/>
      <c r="BA913" s="18"/>
      <c r="BB913" s="18"/>
    </row>
    <row r="914" ht="15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8"/>
      <c r="AT914" s="18"/>
      <c r="AU914" s="18"/>
      <c r="AV914" s="18"/>
      <c r="AW914" s="18"/>
      <c r="AX914" s="18"/>
      <c r="AY914" s="18"/>
      <c r="AZ914" s="18"/>
      <c r="BA914" s="18"/>
      <c r="BB914" s="18"/>
    </row>
    <row r="915" ht="15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  <c r="AU915" s="18"/>
      <c r="AV915" s="18"/>
      <c r="AW915" s="18"/>
      <c r="AX915" s="18"/>
      <c r="AY915" s="18"/>
      <c r="AZ915" s="18"/>
      <c r="BA915" s="18"/>
      <c r="BB915" s="18"/>
    </row>
    <row r="916" ht="15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  <c r="AU916" s="18"/>
      <c r="AV916" s="18"/>
      <c r="AW916" s="18"/>
      <c r="AX916" s="18"/>
      <c r="AY916" s="18"/>
      <c r="AZ916" s="18"/>
      <c r="BA916" s="18"/>
      <c r="BB916" s="18"/>
    </row>
    <row r="917" ht="15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  <c r="AU917" s="18"/>
      <c r="AV917" s="18"/>
      <c r="AW917" s="18"/>
      <c r="AX917" s="18"/>
      <c r="AY917" s="18"/>
      <c r="AZ917" s="18"/>
      <c r="BA917" s="18"/>
      <c r="BB917" s="18"/>
    </row>
    <row r="918" ht="15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  <c r="AC918" s="18"/>
      <c r="AD918" s="18"/>
      <c r="AE918" s="18"/>
      <c r="AF918" s="18"/>
      <c r="AG918" s="18"/>
      <c r="AH918" s="18"/>
      <c r="AI918" s="18"/>
      <c r="AJ918" s="18"/>
      <c r="AK918" s="18"/>
      <c r="AL918" s="18"/>
      <c r="AM918" s="18"/>
      <c r="AN918" s="18"/>
      <c r="AO918" s="18"/>
      <c r="AP918" s="18"/>
      <c r="AQ918" s="18"/>
      <c r="AR918" s="18"/>
      <c r="AS918" s="18"/>
      <c r="AT918" s="18"/>
      <c r="AU918" s="18"/>
      <c r="AV918" s="18"/>
      <c r="AW918" s="18"/>
      <c r="AX918" s="18"/>
      <c r="AY918" s="18"/>
      <c r="AZ918" s="18"/>
      <c r="BA918" s="18"/>
      <c r="BB918" s="18"/>
    </row>
    <row r="919" ht="15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  <c r="AC919" s="18"/>
      <c r="AD919" s="18"/>
      <c r="AE919" s="18"/>
      <c r="AF919" s="18"/>
      <c r="AG919" s="18"/>
      <c r="AH919" s="18"/>
      <c r="AI919" s="18"/>
      <c r="AJ919" s="18"/>
      <c r="AK919" s="18"/>
      <c r="AL919" s="18"/>
      <c r="AM919" s="18"/>
      <c r="AN919" s="18"/>
      <c r="AO919" s="18"/>
      <c r="AP919" s="18"/>
      <c r="AQ919" s="18"/>
      <c r="AR919" s="18"/>
      <c r="AS919" s="18"/>
      <c r="AT919" s="18"/>
      <c r="AU919" s="18"/>
      <c r="AV919" s="18"/>
      <c r="AW919" s="18"/>
      <c r="AX919" s="18"/>
      <c r="AY919" s="18"/>
      <c r="AZ919" s="18"/>
      <c r="BA919" s="18"/>
      <c r="BB919" s="18"/>
    </row>
    <row r="920" ht="15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  <c r="AC920" s="18"/>
      <c r="AD920" s="18"/>
      <c r="AE920" s="18"/>
      <c r="AF920" s="18"/>
      <c r="AG920" s="18"/>
      <c r="AH920" s="18"/>
      <c r="AI920" s="18"/>
      <c r="AJ920" s="18"/>
      <c r="AK920" s="18"/>
      <c r="AL920" s="18"/>
      <c r="AM920" s="18"/>
      <c r="AN920" s="18"/>
      <c r="AO920" s="18"/>
      <c r="AP920" s="18"/>
      <c r="AQ920" s="18"/>
      <c r="AR920" s="18"/>
      <c r="AS920" s="18"/>
      <c r="AT920" s="18"/>
      <c r="AU920" s="18"/>
      <c r="AV920" s="18"/>
      <c r="AW920" s="18"/>
      <c r="AX920" s="18"/>
      <c r="AY920" s="18"/>
      <c r="AZ920" s="18"/>
      <c r="BA920" s="18"/>
      <c r="BB920" s="18"/>
    </row>
    <row r="921" ht="15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  <c r="AC921" s="18"/>
      <c r="AD921" s="18"/>
      <c r="AE921" s="18"/>
      <c r="AF921" s="18"/>
      <c r="AG921" s="18"/>
      <c r="AH921" s="18"/>
      <c r="AI921" s="18"/>
      <c r="AJ921" s="18"/>
      <c r="AK921" s="18"/>
      <c r="AL921" s="18"/>
      <c r="AM921" s="18"/>
      <c r="AN921" s="18"/>
      <c r="AO921" s="18"/>
      <c r="AP921" s="18"/>
      <c r="AQ921" s="18"/>
      <c r="AR921" s="18"/>
      <c r="AS921" s="18"/>
      <c r="AT921" s="18"/>
      <c r="AU921" s="18"/>
      <c r="AV921" s="18"/>
      <c r="AW921" s="18"/>
      <c r="AX921" s="18"/>
      <c r="AY921" s="18"/>
      <c r="AZ921" s="18"/>
      <c r="BA921" s="18"/>
      <c r="BB921" s="18"/>
    </row>
    <row r="922" ht="15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  <c r="AC922" s="18"/>
      <c r="AD922" s="18"/>
      <c r="AE922" s="18"/>
      <c r="AF922" s="18"/>
      <c r="AG922" s="18"/>
      <c r="AH922" s="18"/>
      <c r="AI922" s="18"/>
      <c r="AJ922" s="18"/>
      <c r="AK922" s="18"/>
      <c r="AL922" s="18"/>
      <c r="AM922" s="18"/>
      <c r="AN922" s="18"/>
      <c r="AO922" s="18"/>
      <c r="AP922" s="18"/>
      <c r="AQ922" s="18"/>
      <c r="AR922" s="18"/>
      <c r="AS922" s="18"/>
      <c r="AT922" s="18"/>
      <c r="AU922" s="18"/>
      <c r="AV922" s="18"/>
      <c r="AW922" s="18"/>
      <c r="AX922" s="18"/>
      <c r="AY922" s="18"/>
      <c r="AZ922" s="18"/>
      <c r="BA922" s="18"/>
      <c r="BB922" s="18"/>
    </row>
    <row r="923" ht="15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  <c r="AC923" s="18"/>
      <c r="AD923" s="18"/>
      <c r="AE923" s="18"/>
      <c r="AF923" s="18"/>
      <c r="AG923" s="18"/>
      <c r="AH923" s="18"/>
      <c r="AI923" s="18"/>
      <c r="AJ923" s="18"/>
      <c r="AK923" s="18"/>
      <c r="AL923" s="18"/>
      <c r="AM923" s="18"/>
      <c r="AN923" s="18"/>
      <c r="AO923" s="18"/>
      <c r="AP923" s="18"/>
      <c r="AQ923" s="18"/>
      <c r="AR923" s="18"/>
      <c r="AS923" s="18"/>
      <c r="AT923" s="18"/>
      <c r="AU923" s="18"/>
      <c r="AV923" s="18"/>
      <c r="AW923" s="18"/>
      <c r="AX923" s="18"/>
      <c r="AY923" s="18"/>
      <c r="AZ923" s="18"/>
      <c r="BA923" s="18"/>
      <c r="BB923" s="18"/>
    </row>
    <row r="924" ht="15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  <c r="AC924" s="18"/>
      <c r="AD924" s="18"/>
      <c r="AE924" s="18"/>
      <c r="AF924" s="18"/>
      <c r="AG924" s="18"/>
      <c r="AH924" s="18"/>
      <c r="AI924" s="18"/>
      <c r="AJ924" s="18"/>
      <c r="AK924" s="18"/>
      <c r="AL924" s="18"/>
      <c r="AM924" s="18"/>
      <c r="AN924" s="18"/>
      <c r="AO924" s="18"/>
      <c r="AP924" s="18"/>
      <c r="AQ924" s="18"/>
      <c r="AR924" s="18"/>
      <c r="AS924" s="18"/>
      <c r="AT924" s="18"/>
      <c r="AU924" s="18"/>
      <c r="AV924" s="18"/>
      <c r="AW924" s="18"/>
      <c r="AX924" s="18"/>
      <c r="AY924" s="18"/>
      <c r="AZ924" s="18"/>
      <c r="BA924" s="18"/>
      <c r="BB924" s="18"/>
    </row>
    <row r="925" ht="15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  <c r="AC925" s="18"/>
      <c r="AD925" s="18"/>
      <c r="AE925" s="18"/>
      <c r="AF925" s="18"/>
      <c r="AG925" s="18"/>
      <c r="AH925" s="18"/>
      <c r="AI925" s="18"/>
      <c r="AJ925" s="18"/>
      <c r="AK925" s="18"/>
      <c r="AL925" s="18"/>
      <c r="AM925" s="18"/>
      <c r="AN925" s="18"/>
      <c r="AO925" s="18"/>
      <c r="AP925" s="18"/>
      <c r="AQ925" s="18"/>
      <c r="AR925" s="18"/>
      <c r="AS925" s="18"/>
      <c r="AT925" s="18"/>
      <c r="AU925" s="18"/>
      <c r="AV925" s="18"/>
      <c r="AW925" s="18"/>
      <c r="AX925" s="18"/>
      <c r="AY925" s="18"/>
      <c r="AZ925" s="18"/>
      <c r="BA925" s="18"/>
      <c r="BB925" s="18"/>
    </row>
    <row r="926" ht="15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  <c r="AC926" s="18"/>
      <c r="AD926" s="18"/>
      <c r="AE926" s="18"/>
      <c r="AF926" s="18"/>
      <c r="AG926" s="18"/>
      <c r="AH926" s="18"/>
      <c r="AI926" s="18"/>
      <c r="AJ926" s="18"/>
      <c r="AK926" s="18"/>
      <c r="AL926" s="18"/>
      <c r="AM926" s="18"/>
      <c r="AN926" s="18"/>
      <c r="AO926" s="18"/>
      <c r="AP926" s="18"/>
      <c r="AQ926" s="18"/>
      <c r="AR926" s="18"/>
      <c r="AS926" s="18"/>
      <c r="AT926" s="18"/>
      <c r="AU926" s="18"/>
      <c r="AV926" s="18"/>
      <c r="AW926" s="18"/>
      <c r="AX926" s="18"/>
      <c r="AY926" s="18"/>
      <c r="AZ926" s="18"/>
      <c r="BA926" s="18"/>
      <c r="BB926" s="18"/>
    </row>
    <row r="927" ht="15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  <c r="AC927" s="18"/>
      <c r="AD927" s="18"/>
      <c r="AE927" s="18"/>
      <c r="AF927" s="18"/>
      <c r="AG927" s="18"/>
      <c r="AH927" s="18"/>
      <c r="AI927" s="18"/>
      <c r="AJ927" s="18"/>
      <c r="AK927" s="18"/>
      <c r="AL927" s="18"/>
      <c r="AM927" s="18"/>
      <c r="AN927" s="18"/>
      <c r="AO927" s="18"/>
      <c r="AP927" s="18"/>
      <c r="AQ927" s="18"/>
      <c r="AR927" s="18"/>
      <c r="AS927" s="18"/>
      <c r="AT927" s="18"/>
      <c r="AU927" s="18"/>
      <c r="AV927" s="18"/>
      <c r="AW927" s="18"/>
      <c r="AX927" s="18"/>
      <c r="AY927" s="18"/>
      <c r="AZ927" s="18"/>
      <c r="BA927" s="18"/>
      <c r="BB927" s="18"/>
    </row>
    <row r="928" ht="15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  <c r="AC928" s="18"/>
      <c r="AD928" s="18"/>
      <c r="AE928" s="18"/>
      <c r="AF928" s="18"/>
      <c r="AG928" s="18"/>
      <c r="AH928" s="18"/>
      <c r="AI928" s="18"/>
      <c r="AJ928" s="18"/>
      <c r="AK928" s="18"/>
      <c r="AL928" s="18"/>
      <c r="AM928" s="18"/>
      <c r="AN928" s="18"/>
      <c r="AO928" s="18"/>
      <c r="AP928" s="18"/>
      <c r="AQ928" s="18"/>
      <c r="AR928" s="18"/>
      <c r="AS928" s="18"/>
      <c r="AT928" s="18"/>
      <c r="AU928" s="18"/>
      <c r="AV928" s="18"/>
      <c r="AW928" s="18"/>
      <c r="AX928" s="18"/>
      <c r="AY928" s="18"/>
      <c r="AZ928" s="18"/>
      <c r="BA928" s="18"/>
      <c r="BB928" s="18"/>
    </row>
    <row r="929" ht="15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  <c r="AC929" s="18"/>
      <c r="AD929" s="18"/>
      <c r="AE929" s="18"/>
      <c r="AF929" s="18"/>
      <c r="AG929" s="18"/>
      <c r="AH929" s="18"/>
      <c r="AI929" s="18"/>
      <c r="AJ929" s="18"/>
      <c r="AK929" s="18"/>
      <c r="AL929" s="18"/>
      <c r="AM929" s="18"/>
      <c r="AN929" s="18"/>
      <c r="AO929" s="18"/>
      <c r="AP929" s="18"/>
      <c r="AQ929" s="18"/>
      <c r="AR929" s="18"/>
      <c r="AS929" s="18"/>
      <c r="AT929" s="18"/>
      <c r="AU929" s="18"/>
      <c r="AV929" s="18"/>
      <c r="AW929" s="18"/>
      <c r="AX929" s="18"/>
      <c r="AY929" s="18"/>
      <c r="AZ929" s="18"/>
      <c r="BA929" s="18"/>
      <c r="BB929" s="18"/>
    </row>
    <row r="930" ht="15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8"/>
      <c r="AD930" s="18"/>
      <c r="AE930" s="18"/>
      <c r="AF930" s="18"/>
      <c r="AG930" s="18"/>
      <c r="AH930" s="18"/>
      <c r="AI930" s="18"/>
      <c r="AJ930" s="18"/>
      <c r="AK930" s="18"/>
      <c r="AL930" s="18"/>
      <c r="AM930" s="18"/>
      <c r="AN930" s="18"/>
      <c r="AO930" s="18"/>
      <c r="AP930" s="18"/>
      <c r="AQ930" s="18"/>
      <c r="AR930" s="18"/>
      <c r="AS930" s="18"/>
      <c r="AT930" s="18"/>
      <c r="AU930" s="18"/>
      <c r="AV930" s="18"/>
      <c r="AW930" s="18"/>
      <c r="AX930" s="18"/>
      <c r="AY930" s="18"/>
      <c r="AZ930" s="18"/>
      <c r="BA930" s="18"/>
      <c r="BB930" s="18"/>
    </row>
    <row r="931" ht="15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  <c r="AC931" s="18"/>
      <c r="AD931" s="18"/>
      <c r="AE931" s="18"/>
      <c r="AF931" s="18"/>
      <c r="AG931" s="18"/>
      <c r="AH931" s="18"/>
      <c r="AI931" s="18"/>
      <c r="AJ931" s="18"/>
      <c r="AK931" s="18"/>
      <c r="AL931" s="18"/>
      <c r="AM931" s="18"/>
      <c r="AN931" s="18"/>
      <c r="AO931" s="18"/>
      <c r="AP931" s="18"/>
      <c r="AQ931" s="18"/>
      <c r="AR931" s="18"/>
      <c r="AS931" s="18"/>
      <c r="AT931" s="18"/>
      <c r="AU931" s="18"/>
      <c r="AV931" s="18"/>
      <c r="AW931" s="18"/>
      <c r="AX931" s="18"/>
      <c r="AY931" s="18"/>
      <c r="AZ931" s="18"/>
      <c r="BA931" s="18"/>
      <c r="BB931" s="18"/>
    </row>
    <row r="932" ht="15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  <c r="AC932" s="18"/>
      <c r="AD932" s="18"/>
      <c r="AE932" s="18"/>
      <c r="AF932" s="18"/>
      <c r="AG932" s="18"/>
      <c r="AH932" s="18"/>
      <c r="AI932" s="18"/>
      <c r="AJ932" s="18"/>
      <c r="AK932" s="18"/>
      <c r="AL932" s="18"/>
      <c r="AM932" s="18"/>
      <c r="AN932" s="18"/>
      <c r="AO932" s="18"/>
      <c r="AP932" s="18"/>
      <c r="AQ932" s="18"/>
      <c r="AR932" s="18"/>
      <c r="AS932" s="18"/>
      <c r="AT932" s="18"/>
      <c r="AU932" s="18"/>
      <c r="AV932" s="18"/>
      <c r="AW932" s="18"/>
      <c r="AX932" s="18"/>
      <c r="AY932" s="18"/>
      <c r="AZ932" s="18"/>
      <c r="BA932" s="18"/>
      <c r="BB932" s="18"/>
    </row>
    <row r="933" ht="15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  <c r="AC933" s="18"/>
      <c r="AD933" s="18"/>
      <c r="AE933" s="18"/>
      <c r="AF933" s="18"/>
      <c r="AG933" s="18"/>
      <c r="AH933" s="18"/>
      <c r="AI933" s="18"/>
      <c r="AJ933" s="18"/>
      <c r="AK933" s="18"/>
      <c r="AL933" s="18"/>
      <c r="AM933" s="18"/>
      <c r="AN933" s="18"/>
      <c r="AO933" s="18"/>
      <c r="AP933" s="18"/>
      <c r="AQ933" s="18"/>
      <c r="AR933" s="18"/>
      <c r="AS933" s="18"/>
      <c r="AT933" s="18"/>
      <c r="AU933" s="18"/>
      <c r="AV933" s="18"/>
      <c r="AW933" s="18"/>
      <c r="AX933" s="18"/>
      <c r="AY933" s="18"/>
      <c r="AZ933" s="18"/>
      <c r="BA933" s="18"/>
      <c r="BB933" s="18"/>
    </row>
    <row r="934" ht="15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  <c r="AD934" s="18"/>
      <c r="AE934" s="18"/>
      <c r="AF934" s="18"/>
      <c r="AG934" s="18"/>
      <c r="AH934" s="18"/>
      <c r="AI934" s="18"/>
      <c r="AJ934" s="18"/>
      <c r="AK934" s="18"/>
      <c r="AL934" s="18"/>
      <c r="AM934" s="18"/>
      <c r="AN934" s="18"/>
      <c r="AO934" s="18"/>
      <c r="AP934" s="18"/>
      <c r="AQ934" s="18"/>
      <c r="AR934" s="18"/>
      <c r="AS934" s="18"/>
      <c r="AT934" s="18"/>
      <c r="AU934" s="18"/>
      <c r="AV934" s="18"/>
      <c r="AW934" s="18"/>
      <c r="AX934" s="18"/>
      <c r="AY934" s="18"/>
      <c r="AZ934" s="18"/>
      <c r="BA934" s="18"/>
      <c r="BB934" s="18"/>
    </row>
    <row r="935" ht="15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  <c r="AC935" s="18"/>
      <c r="AD935" s="18"/>
      <c r="AE935" s="18"/>
      <c r="AF935" s="18"/>
      <c r="AG935" s="18"/>
      <c r="AH935" s="18"/>
      <c r="AI935" s="18"/>
      <c r="AJ935" s="18"/>
      <c r="AK935" s="18"/>
      <c r="AL935" s="18"/>
      <c r="AM935" s="18"/>
      <c r="AN935" s="18"/>
      <c r="AO935" s="18"/>
      <c r="AP935" s="18"/>
      <c r="AQ935" s="18"/>
      <c r="AR935" s="18"/>
      <c r="AS935" s="18"/>
      <c r="AT935" s="18"/>
      <c r="AU935" s="18"/>
      <c r="AV935" s="18"/>
      <c r="AW935" s="18"/>
      <c r="AX935" s="18"/>
      <c r="AY935" s="18"/>
      <c r="AZ935" s="18"/>
      <c r="BA935" s="18"/>
      <c r="BB935" s="18"/>
    </row>
    <row r="936" ht="15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  <c r="AC936" s="18"/>
      <c r="AD936" s="18"/>
      <c r="AE936" s="18"/>
      <c r="AF936" s="18"/>
      <c r="AG936" s="18"/>
      <c r="AH936" s="18"/>
      <c r="AI936" s="18"/>
      <c r="AJ936" s="18"/>
      <c r="AK936" s="18"/>
      <c r="AL936" s="18"/>
      <c r="AM936" s="18"/>
      <c r="AN936" s="18"/>
      <c r="AO936" s="18"/>
      <c r="AP936" s="18"/>
      <c r="AQ936" s="18"/>
      <c r="AR936" s="18"/>
      <c r="AS936" s="18"/>
      <c r="AT936" s="18"/>
      <c r="AU936" s="18"/>
      <c r="AV936" s="18"/>
      <c r="AW936" s="18"/>
      <c r="AX936" s="18"/>
      <c r="AY936" s="18"/>
      <c r="AZ936" s="18"/>
      <c r="BA936" s="18"/>
      <c r="BB936" s="18"/>
    </row>
    <row r="937" ht="15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  <c r="AC937" s="18"/>
      <c r="AD937" s="18"/>
      <c r="AE937" s="18"/>
      <c r="AF937" s="18"/>
      <c r="AG937" s="18"/>
      <c r="AH937" s="18"/>
      <c r="AI937" s="18"/>
      <c r="AJ937" s="18"/>
      <c r="AK937" s="18"/>
      <c r="AL937" s="18"/>
      <c r="AM937" s="18"/>
      <c r="AN937" s="18"/>
      <c r="AO937" s="18"/>
      <c r="AP937" s="18"/>
      <c r="AQ937" s="18"/>
      <c r="AR937" s="18"/>
      <c r="AS937" s="18"/>
      <c r="AT937" s="18"/>
      <c r="AU937" s="18"/>
      <c r="AV937" s="18"/>
      <c r="AW937" s="18"/>
      <c r="AX937" s="18"/>
      <c r="AY937" s="18"/>
      <c r="AZ937" s="18"/>
      <c r="BA937" s="18"/>
      <c r="BB937" s="18"/>
    </row>
    <row r="938" ht="15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  <c r="AC938" s="18"/>
      <c r="AD938" s="18"/>
      <c r="AE938" s="18"/>
      <c r="AF938" s="18"/>
      <c r="AG938" s="18"/>
      <c r="AH938" s="18"/>
      <c r="AI938" s="18"/>
      <c r="AJ938" s="18"/>
      <c r="AK938" s="18"/>
      <c r="AL938" s="18"/>
      <c r="AM938" s="18"/>
      <c r="AN938" s="18"/>
      <c r="AO938" s="18"/>
      <c r="AP938" s="18"/>
      <c r="AQ938" s="18"/>
      <c r="AR938" s="18"/>
      <c r="AS938" s="18"/>
      <c r="AT938" s="18"/>
      <c r="AU938" s="18"/>
      <c r="AV938" s="18"/>
      <c r="AW938" s="18"/>
      <c r="AX938" s="18"/>
      <c r="AY938" s="18"/>
      <c r="AZ938" s="18"/>
      <c r="BA938" s="18"/>
      <c r="BB938" s="18"/>
    </row>
    <row r="939" ht="15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  <c r="AC939" s="18"/>
      <c r="AD939" s="18"/>
      <c r="AE939" s="18"/>
      <c r="AF939" s="18"/>
      <c r="AG939" s="18"/>
      <c r="AH939" s="18"/>
      <c r="AI939" s="18"/>
      <c r="AJ939" s="18"/>
      <c r="AK939" s="18"/>
      <c r="AL939" s="18"/>
      <c r="AM939" s="18"/>
      <c r="AN939" s="18"/>
      <c r="AO939" s="18"/>
      <c r="AP939" s="18"/>
      <c r="AQ939" s="18"/>
      <c r="AR939" s="18"/>
      <c r="AS939" s="18"/>
      <c r="AT939" s="18"/>
      <c r="AU939" s="18"/>
      <c r="AV939" s="18"/>
      <c r="AW939" s="18"/>
      <c r="AX939" s="18"/>
      <c r="AY939" s="18"/>
      <c r="AZ939" s="18"/>
      <c r="BA939" s="18"/>
      <c r="BB939" s="18"/>
    </row>
    <row r="940" ht="15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  <c r="AD940" s="18"/>
      <c r="AE940" s="18"/>
      <c r="AF940" s="18"/>
      <c r="AG940" s="18"/>
      <c r="AH940" s="18"/>
      <c r="AI940" s="18"/>
      <c r="AJ940" s="18"/>
      <c r="AK940" s="18"/>
      <c r="AL940" s="18"/>
      <c r="AM940" s="18"/>
      <c r="AN940" s="18"/>
      <c r="AO940" s="18"/>
      <c r="AP940" s="18"/>
      <c r="AQ940" s="18"/>
      <c r="AR940" s="18"/>
      <c r="AS940" s="18"/>
      <c r="AT940" s="18"/>
      <c r="AU940" s="18"/>
      <c r="AV940" s="18"/>
      <c r="AW940" s="18"/>
      <c r="AX940" s="18"/>
      <c r="AY940" s="18"/>
      <c r="AZ940" s="18"/>
      <c r="BA940" s="18"/>
      <c r="BB940" s="18"/>
    </row>
    <row r="941" ht="15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  <c r="AC941" s="18"/>
      <c r="AD941" s="18"/>
      <c r="AE941" s="18"/>
      <c r="AF941" s="18"/>
      <c r="AG941" s="18"/>
      <c r="AH941" s="18"/>
      <c r="AI941" s="18"/>
      <c r="AJ941" s="18"/>
      <c r="AK941" s="18"/>
      <c r="AL941" s="18"/>
      <c r="AM941" s="18"/>
      <c r="AN941" s="18"/>
      <c r="AO941" s="18"/>
      <c r="AP941" s="18"/>
      <c r="AQ941" s="18"/>
      <c r="AR941" s="18"/>
      <c r="AS941" s="18"/>
      <c r="AT941" s="18"/>
      <c r="AU941" s="18"/>
      <c r="AV941" s="18"/>
      <c r="AW941" s="18"/>
      <c r="AX941" s="18"/>
      <c r="AY941" s="18"/>
      <c r="AZ941" s="18"/>
      <c r="BA941" s="18"/>
      <c r="BB941" s="18"/>
    </row>
    <row r="942" ht="15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  <c r="AC942" s="18"/>
      <c r="AD942" s="18"/>
      <c r="AE942" s="18"/>
      <c r="AF942" s="18"/>
      <c r="AG942" s="18"/>
      <c r="AH942" s="18"/>
      <c r="AI942" s="18"/>
      <c r="AJ942" s="18"/>
      <c r="AK942" s="18"/>
      <c r="AL942" s="18"/>
      <c r="AM942" s="18"/>
      <c r="AN942" s="18"/>
      <c r="AO942" s="18"/>
      <c r="AP942" s="18"/>
      <c r="AQ942" s="18"/>
      <c r="AR942" s="18"/>
      <c r="AS942" s="18"/>
      <c r="AT942" s="18"/>
      <c r="AU942" s="18"/>
      <c r="AV942" s="18"/>
      <c r="AW942" s="18"/>
      <c r="AX942" s="18"/>
      <c r="AY942" s="18"/>
      <c r="AZ942" s="18"/>
      <c r="BA942" s="18"/>
      <c r="BB942" s="18"/>
    </row>
    <row r="943" ht="15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  <c r="AC943" s="18"/>
      <c r="AD943" s="18"/>
      <c r="AE943" s="18"/>
      <c r="AF943" s="18"/>
      <c r="AG943" s="18"/>
      <c r="AH943" s="18"/>
      <c r="AI943" s="18"/>
      <c r="AJ943" s="18"/>
      <c r="AK943" s="18"/>
      <c r="AL943" s="18"/>
      <c r="AM943" s="18"/>
      <c r="AN943" s="18"/>
      <c r="AO943" s="18"/>
      <c r="AP943" s="18"/>
      <c r="AQ943" s="18"/>
      <c r="AR943" s="18"/>
      <c r="AS943" s="18"/>
      <c r="AT943" s="18"/>
      <c r="AU943" s="18"/>
      <c r="AV943" s="18"/>
      <c r="AW943" s="18"/>
      <c r="AX943" s="18"/>
      <c r="AY943" s="18"/>
      <c r="AZ943" s="18"/>
      <c r="BA943" s="18"/>
      <c r="BB943" s="18"/>
    </row>
    <row r="944" ht="15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  <c r="AC944" s="18"/>
      <c r="AD944" s="18"/>
      <c r="AE944" s="18"/>
      <c r="AF944" s="18"/>
      <c r="AG944" s="18"/>
      <c r="AH944" s="18"/>
      <c r="AI944" s="18"/>
      <c r="AJ944" s="18"/>
      <c r="AK944" s="18"/>
      <c r="AL944" s="18"/>
      <c r="AM944" s="18"/>
      <c r="AN944" s="18"/>
      <c r="AO944" s="18"/>
      <c r="AP944" s="18"/>
      <c r="AQ944" s="18"/>
      <c r="AR944" s="18"/>
      <c r="AS944" s="18"/>
      <c r="AT944" s="18"/>
      <c r="AU944" s="18"/>
      <c r="AV944" s="18"/>
      <c r="AW944" s="18"/>
      <c r="AX944" s="18"/>
      <c r="AY944" s="18"/>
      <c r="AZ944" s="18"/>
      <c r="BA944" s="18"/>
      <c r="BB944" s="18"/>
    </row>
    <row r="945" ht="15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  <c r="AB945" s="18"/>
      <c r="AC945" s="18"/>
      <c r="AD945" s="18"/>
      <c r="AE945" s="18"/>
      <c r="AF945" s="18"/>
      <c r="AG945" s="18"/>
      <c r="AH945" s="18"/>
      <c r="AI945" s="18"/>
      <c r="AJ945" s="18"/>
      <c r="AK945" s="18"/>
      <c r="AL945" s="18"/>
      <c r="AM945" s="18"/>
      <c r="AN945" s="18"/>
      <c r="AO945" s="18"/>
      <c r="AP945" s="18"/>
      <c r="AQ945" s="18"/>
      <c r="AR945" s="18"/>
      <c r="AS945" s="18"/>
      <c r="AT945" s="18"/>
      <c r="AU945" s="18"/>
      <c r="AV945" s="18"/>
      <c r="AW945" s="18"/>
      <c r="AX945" s="18"/>
      <c r="AY945" s="18"/>
      <c r="AZ945" s="18"/>
      <c r="BA945" s="18"/>
      <c r="BB945" s="18"/>
    </row>
    <row r="946" ht="15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  <c r="AD946" s="18"/>
      <c r="AE946" s="18"/>
      <c r="AF946" s="18"/>
      <c r="AG946" s="18"/>
      <c r="AH946" s="18"/>
      <c r="AI946" s="18"/>
      <c r="AJ946" s="18"/>
      <c r="AK946" s="18"/>
      <c r="AL946" s="18"/>
      <c r="AM946" s="18"/>
      <c r="AN946" s="18"/>
      <c r="AO946" s="18"/>
      <c r="AP946" s="18"/>
      <c r="AQ946" s="18"/>
      <c r="AR946" s="18"/>
      <c r="AS946" s="18"/>
      <c r="AT946" s="18"/>
      <c r="AU946" s="18"/>
      <c r="AV946" s="18"/>
      <c r="AW946" s="18"/>
      <c r="AX946" s="18"/>
      <c r="AY946" s="18"/>
      <c r="AZ946" s="18"/>
      <c r="BA946" s="18"/>
      <c r="BB946" s="18"/>
    </row>
    <row r="947" ht="15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  <c r="AC947" s="18"/>
      <c r="AD947" s="18"/>
      <c r="AE947" s="18"/>
      <c r="AF947" s="18"/>
      <c r="AG947" s="18"/>
      <c r="AH947" s="18"/>
      <c r="AI947" s="18"/>
      <c r="AJ947" s="18"/>
      <c r="AK947" s="18"/>
      <c r="AL947" s="18"/>
      <c r="AM947" s="18"/>
      <c r="AN947" s="18"/>
      <c r="AO947" s="18"/>
      <c r="AP947" s="18"/>
      <c r="AQ947" s="18"/>
      <c r="AR947" s="18"/>
      <c r="AS947" s="18"/>
      <c r="AT947" s="18"/>
      <c r="AU947" s="18"/>
      <c r="AV947" s="18"/>
      <c r="AW947" s="18"/>
      <c r="AX947" s="18"/>
      <c r="AY947" s="18"/>
      <c r="AZ947" s="18"/>
      <c r="BA947" s="18"/>
      <c r="BB947" s="18"/>
    </row>
    <row r="948" ht="15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  <c r="AB948" s="18"/>
      <c r="AC948" s="18"/>
      <c r="AD948" s="18"/>
      <c r="AE948" s="18"/>
      <c r="AF948" s="18"/>
      <c r="AG948" s="18"/>
      <c r="AH948" s="18"/>
      <c r="AI948" s="18"/>
      <c r="AJ948" s="18"/>
      <c r="AK948" s="18"/>
      <c r="AL948" s="18"/>
      <c r="AM948" s="18"/>
      <c r="AN948" s="18"/>
      <c r="AO948" s="18"/>
      <c r="AP948" s="18"/>
      <c r="AQ948" s="18"/>
      <c r="AR948" s="18"/>
      <c r="AS948" s="18"/>
      <c r="AT948" s="18"/>
      <c r="AU948" s="18"/>
      <c r="AV948" s="18"/>
      <c r="AW948" s="18"/>
      <c r="AX948" s="18"/>
      <c r="AY948" s="18"/>
      <c r="AZ948" s="18"/>
      <c r="BA948" s="18"/>
      <c r="BB948" s="18"/>
    </row>
    <row r="949" ht="15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  <c r="AC949" s="18"/>
      <c r="AD949" s="18"/>
      <c r="AE949" s="18"/>
      <c r="AF949" s="18"/>
      <c r="AG949" s="18"/>
      <c r="AH949" s="18"/>
      <c r="AI949" s="18"/>
      <c r="AJ949" s="18"/>
      <c r="AK949" s="18"/>
      <c r="AL949" s="18"/>
      <c r="AM949" s="18"/>
      <c r="AN949" s="18"/>
      <c r="AO949" s="18"/>
      <c r="AP949" s="18"/>
      <c r="AQ949" s="18"/>
      <c r="AR949" s="18"/>
      <c r="AS949" s="18"/>
      <c r="AT949" s="18"/>
      <c r="AU949" s="18"/>
      <c r="AV949" s="18"/>
      <c r="AW949" s="18"/>
      <c r="AX949" s="18"/>
      <c r="AY949" s="18"/>
      <c r="AZ949" s="18"/>
      <c r="BA949" s="18"/>
      <c r="BB949" s="18"/>
    </row>
    <row r="950" ht="15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  <c r="AC950" s="18"/>
      <c r="AD950" s="18"/>
      <c r="AE950" s="18"/>
      <c r="AF950" s="18"/>
      <c r="AG950" s="18"/>
      <c r="AH950" s="18"/>
      <c r="AI950" s="18"/>
      <c r="AJ950" s="18"/>
      <c r="AK950" s="18"/>
      <c r="AL950" s="18"/>
      <c r="AM950" s="18"/>
      <c r="AN950" s="18"/>
      <c r="AO950" s="18"/>
      <c r="AP950" s="18"/>
      <c r="AQ950" s="18"/>
      <c r="AR950" s="18"/>
      <c r="AS950" s="18"/>
      <c r="AT950" s="18"/>
      <c r="AU950" s="18"/>
      <c r="AV950" s="18"/>
      <c r="AW950" s="18"/>
      <c r="AX950" s="18"/>
      <c r="AY950" s="18"/>
      <c r="AZ950" s="18"/>
      <c r="BA950" s="18"/>
      <c r="BB950" s="18"/>
    </row>
    <row r="951" ht="15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  <c r="AC951" s="18"/>
      <c r="AD951" s="18"/>
      <c r="AE951" s="18"/>
      <c r="AF951" s="18"/>
      <c r="AG951" s="18"/>
      <c r="AH951" s="18"/>
      <c r="AI951" s="18"/>
      <c r="AJ951" s="18"/>
      <c r="AK951" s="18"/>
      <c r="AL951" s="18"/>
      <c r="AM951" s="18"/>
      <c r="AN951" s="18"/>
      <c r="AO951" s="18"/>
      <c r="AP951" s="18"/>
      <c r="AQ951" s="18"/>
      <c r="AR951" s="18"/>
      <c r="AS951" s="18"/>
      <c r="AT951" s="18"/>
      <c r="AU951" s="18"/>
      <c r="AV951" s="18"/>
      <c r="AW951" s="18"/>
      <c r="AX951" s="18"/>
      <c r="AY951" s="18"/>
      <c r="AZ951" s="18"/>
      <c r="BA951" s="18"/>
      <c r="BB951" s="18"/>
    </row>
    <row r="952" ht="15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  <c r="AC952" s="18"/>
      <c r="AD952" s="18"/>
      <c r="AE952" s="18"/>
      <c r="AF952" s="18"/>
      <c r="AG952" s="18"/>
      <c r="AH952" s="18"/>
      <c r="AI952" s="18"/>
      <c r="AJ952" s="18"/>
      <c r="AK952" s="18"/>
      <c r="AL952" s="18"/>
      <c r="AM952" s="18"/>
      <c r="AN952" s="18"/>
      <c r="AO952" s="18"/>
      <c r="AP952" s="18"/>
      <c r="AQ952" s="18"/>
      <c r="AR952" s="18"/>
      <c r="AS952" s="18"/>
      <c r="AT952" s="18"/>
      <c r="AU952" s="18"/>
      <c r="AV952" s="18"/>
      <c r="AW952" s="18"/>
      <c r="AX952" s="18"/>
      <c r="AY952" s="18"/>
      <c r="AZ952" s="18"/>
      <c r="BA952" s="18"/>
      <c r="BB952" s="18"/>
    </row>
    <row r="953" ht="15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  <c r="AC953" s="18"/>
      <c r="AD953" s="18"/>
      <c r="AE953" s="18"/>
      <c r="AF953" s="18"/>
      <c r="AG953" s="18"/>
      <c r="AH953" s="18"/>
      <c r="AI953" s="18"/>
      <c r="AJ953" s="18"/>
      <c r="AK953" s="18"/>
      <c r="AL953" s="18"/>
      <c r="AM953" s="18"/>
      <c r="AN953" s="18"/>
      <c r="AO953" s="18"/>
      <c r="AP953" s="18"/>
      <c r="AQ953" s="18"/>
      <c r="AR953" s="18"/>
      <c r="AS953" s="18"/>
      <c r="AT953" s="18"/>
      <c r="AU953" s="18"/>
      <c r="AV953" s="18"/>
      <c r="AW953" s="18"/>
      <c r="AX953" s="18"/>
      <c r="AY953" s="18"/>
      <c r="AZ953" s="18"/>
      <c r="BA953" s="18"/>
      <c r="BB953" s="18"/>
    </row>
    <row r="954" ht="15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  <c r="AC954" s="18"/>
      <c r="AD954" s="18"/>
      <c r="AE954" s="18"/>
      <c r="AF954" s="18"/>
      <c r="AG954" s="18"/>
      <c r="AH954" s="18"/>
      <c r="AI954" s="18"/>
      <c r="AJ954" s="18"/>
      <c r="AK954" s="18"/>
      <c r="AL954" s="18"/>
      <c r="AM954" s="18"/>
      <c r="AN954" s="18"/>
      <c r="AO954" s="18"/>
      <c r="AP954" s="18"/>
      <c r="AQ954" s="18"/>
      <c r="AR954" s="18"/>
      <c r="AS954" s="18"/>
      <c r="AT954" s="18"/>
      <c r="AU954" s="18"/>
      <c r="AV954" s="18"/>
      <c r="AW954" s="18"/>
      <c r="AX954" s="18"/>
      <c r="AY954" s="18"/>
      <c r="AZ954" s="18"/>
      <c r="BA954" s="18"/>
      <c r="BB954" s="18"/>
    </row>
    <row r="955" ht="15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  <c r="AC955" s="18"/>
      <c r="AD955" s="18"/>
      <c r="AE955" s="18"/>
      <c r="AF955" s="18"/>
      <c r="AG955" s="18"/>
      <c r="AH955" s="18"/>
      <c r="AI955" s="18"/>
      <c r="AJ955" s="18"/>
      <c r="AK955" s="18"/>
      <c r="AL955" s="18"/>
      <c r="AM955" s="18"/>
      <c r="AN955" s="18"/>
      <c r="AO955" s="18"/>
      <c r="AP955" s="18"/>
      <c r="AQ955" s="18"/>
      <c r="AR955" s="18"/>
      <c r="AS955" s="18"/>
      <c r="AT955" s="18"/>
      <c r="AU955" s="18"/>
      <c r="AV955" s="18"/>
      <c r="AW955" s="18"/>
      <c r="AX955" s="18"/>
      <c r="AY955" s="18"/>
      <c r="AZ955" s="18"/>
      <c r="BA955" s="18"/>
      <c r="BB955" s="18"/>
    </row>
    <row r="956" ht="15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  <c r="AC956" s="18"/>
      <c r="AD956" s="18"/>
      <c r="AE956" s="18"/>
      <c r="AF956" s="18"/>
      <c r="AG956" s="18"/>
      <c r="AH956" s="18"/>
      <c r="AI956" s="18"/>
      <c r="AJ956" s="18"/>
      <c r="AK956" s="18"/>
      <c r="AL956" s="18"/>
      <c r="AM956" s="18"/>
      <c r="AN956" s="18"/>
      <c r="AO956" s="18"/>
      <c r="AP956" s="18"/>
      <c r="AQ956" s="18"/>
      <c r="AR956" s="18"/>
      <c r="AS956" s="18"/>
      <c r="AT956" s="18"/>
      <c r="AU956" s="18"/>
      <c r="AV956" s="18"/>
      <c r="AW956" s="18"/>
      <c r="AX956" s="18"/>
      <c r="AY956" s="18"/>
      <c r="AZ956" s="18"/>
      <c r="BA956" s="18"/>
      <c r="BB956" s="18"/>
    </row>
    <row r="957" ht="15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  <c r="AB957" s="18"/>
      <c r="AC957" s="18"/>
      <c r="AD957" s="18"/>
      <c r="AE957" s="18"/>
      <c r="AF957" s="18"/>
      <c r="AG957" s="18"/>
      <c r="AH957" s="18"/>
      <c r="AI957" s="18"/>
      <c r="AJ957" s="18"/>
      <c r="AK957" s="18"/>
      <c r="AL957" s="18"/>
      <c r="AM957" s="18"/>
      <c r="AN957" s="18"/>
      <c r="AO957" s="18"/>
      <c r="AP957" s="18"/>
      <c r="AQ957" s="18"/>
      <c r="AR957" s="18"/>
      <c r="AS957" s="18"/>
      <c r="AT957" s="18"/>
      <c r="AU957" s="18"/>
      <c r="AV957" s="18"/>
      <c r="AW957" s="18"/>
      <c r="AX957" s="18"/>
      <c r="AY957" s="18"/>
      <c r="AZ957" s="18"/>
      <c r="BA957" s="18"/>
      <c r="BB957" s="18"/>
    </row>
    <row r="958" ht="15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  <c r="AB958" s="18"/>
      <c r="AC958" s="18"/>
      <c r="AD958" s="18"/>
      <c r="AE958" s="18"/>
      <c r="AF958" s="18"/>
      <c r="AG958" s="18"/>
      <c r="AH958" s="18"/>
      <c r="AI958" s="18"/>
      <c r="AJ958" s="18"/>
      <c r="AK958" s="18"/>
      <c r="AL958" s="18"/>
      <c r="AM958" s="18"/>
      <c r="AN958" s="18"/>
      <c r="AO958" s="18"/>
      <c r="AP958" s="18"/>
      <c r="AQ958" s="18"/>
      <c r="AR958" s="18"/>
      <c r="AS958" s="18"/>
      <c r="AT958" s="18"/>
      <c r="AU958" s="18"/>
      <c r="AV958" s="18"/>
      <c r="AW958" s="18"/>
      <c r="AX958" s="18"/>
      <c r="AY958" s="18"/>
      <c r="AZ958" s="18"/>
      <c r="BA958" s="18"/>
      <c r="BB958" s="18"/>
    </row>
    <row r="959" ht="15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  <c r="AC959" s="18"/>
      <c r="AD959" s="18"/>
      <c r="AE959" s="18"/>
      <c r="AF959" s="18"/>
      <c r="AG959" s="18"/>
      <c r="AH959" s="18"/>
      <c r="AI959" s="18"/>
      <c r="AJ959" s="18"/>
      <c r="AK959" s="18"/>
      <c r="AL959" s="18"/>
      <c r="AM959" s="18"/>
      <c r="AN959" s="18"/>
      <c r="AO959" s="18"/>
      <c r="AP959" s="18"/>
      <c r="AQ959" s="18"/>
      <c r="AR959" s="18"/>
      <c r="AS959" s="18"/>
      <c r="AT959" s="18"/>
      <c r="AU959" s="18"/>
      <c r="AV959" s="18"/>
      <c r="AW959" s="18"/>
      <c r="AX959" s="18"/>
      <c r="AY959" s="18"/>
      <c r="AZ959" s="18"/>
      <c r="BA959" s="18"/>
      <c r="BB959" s="18"/>
    </row>
    <row r="960" ht="15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  <c r="AB960" s="18"/>
      <c r="AC960" s="18"/>
      <c r="AD960" s="18"/>
      <c r="AE960" s="18"/>
      <c r="AF960" s="18"/>
      <c r="AG960" s="18"/>
      <c r="AH960" s="18"/>
      <c r="AI960" s="18"/>
      <c r="AJ960" s="18"/>
      <c r="AK960" s="18"/>
      <c r="AL960" s="18"/>
      <c r="AM960" s="18"/>
      <c r="AN960" s="18"/>
      <c r="AO960" s="18"/>
      <c r="AP960" s="18"/>
      <c r="AQ960" s="18"/>
      <c r="AR960" s="18"/>
      <c r="AS960" s="18"/>
      <c r="AT960" s="18"/>
      <c r="AU960" s="18"/>
      <c r="AV960" s="18"/>
      <c r="AW960" s="18"/>
      <c r="AX960" s="18"/>
      <c r="AY960" s="18"/>
      <c r="AZ960" s="18"/>
      <c r="BA960" s="18"/>
      <c r="BB960" s="18"/>
    </row>
    <row r="961" ht="15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  <c r="AC961" s="18"/>
      <c r="AD961" s="18"/>
      <c r="AE961" s="18"/>
      <c r="AF961" s="18"/>
      <c r="AG961" s="18"/>
      <c r="AH961" s="18"/>
      <c r="AI961" s="18"/>
      <c r="AJ961" s="18"/>
      <c r="AK961" s="18"/>
      <c r="AL961" s="18"/>
      <c r="AM961" s="18"/>
      <c r="AN961" s="18"/>
      <c r="AO961" s="18"/>
      <c r="AP961" s="18"/>
      <c r="AQ961" s="18"/>
      <c r="AR961" s="18"/>
      <c r="AS961" s="18"/>
      <c r="AT961" s="18"/>
      <c r="AU961" s="18"/>
      <c r="AV961" s="18"/>
      <c r="AW961" s="18"/>
      <c r="AX961" s="18"/>
      <c r="AY961" s="18"/>
      <c r="AZ961" s="18"/>
      <c r="BA961" s="18"/>
      <c r="BB961" s="18"/>
    </row>
    <row r="962" ht="15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  <c r="AC962" s="18"/>
      <c r="AD962" s="18"/>
      <c r="AE962" s="18"/>
      <c r="AF962" s="18"/>
      <c r="AG962" s="18"/>
      <c r="AH962" s="18"/>
      <c r="AI962" s="18"/>
      <c r="AJ962" s="18"/>
      <c r="AK962" s="18"/>
      <c r="AL962" s="18"/>
      <c r="AM962" s="18"/>
      <c r="AN962" s="18"/>
      <c r="AO962" s="18"/>
      <c r="AP962" s="18"/>
      <c r="AQ962" s="18"/>
      <c r="AR962" s="18"/>
      <c r="AS962" s="18"/>
      <c r="AT962" s="18"/>
      <c r="AU962" s="18"/>
      <c r="AV962" s="18"/>
      <c r="AW962" s="18"/>
      <c r="AX962" s="18"/>
      <c r="AY962" s="18"/>
      <c r="AZ962" s="18"/>
      <c r="BA962" s="18"/>
      <c r="BB962" s="18"/>
    </row>
    <row r="963" ht="15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8"/>
      <c r="AC963" s="18"/>
      <c r="AD963" s="18"/>
      <c r="AE963" s="18"/>
      <c r="AF963" s="18"/>
      <c r="AG963" s="18"/>
      <c r="AH963" s="18"/>
      <c r="AI963" s="18"/>
      <c r="AJ963" s="18"/>
      <c r="AK963" s="18"/>
      <c r="AL963" s="18"/>
      <c r="AM963" s="18"/>
      <c r="AN963" s="18"/>
      <c r="AO963" s="18"/>
      <c r="AP963" s="18"/>
      <c r="AQ963" s="18"/>
      <c r="AR963" s="18"/>
      <c r="AS963" s="18"/>
      <c r="AT963" s="18"/>
      <c r="AU963" s="18"/>
      <c r="AV963" s="18"/>
      <c r="AW963" s="18"/>
      <c r="AX963" s="18"/>
      <c r="AY963" s="18"/>
      <c r="AZ963" s="18"/>
      <c r="BA963" s="18"/>
      <c r="BB963" s="18"/>
    </row>
    <row r="964" ht="15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  <c r="AC964" s="18"/>
      <c r="AD964" s="18"/>
      <c r="AE964" s="18"/>
      <c r="AF964" s="18"/>
      <c r="AG964" s="18"/>
      <c r="AH964" s="18"/>
      <c r="AI964" s="18"/>
      <c r="AJ964" s="18"/>
      <c r="AK964" s="18"/>
      <c r="AL964" s="18"/>
      <c r="AM964" s="18"/>
      <c r="AN964" s="18"/>
      <c r="AO964" s="18"/>
      <c r="AP964" s="18"/>
      <c r="AQ964" s="18"/>
      <c r="AR964" s="18"/>
      <c r="AS964" s="18"/>
      <c r="AT964" s="18"/>
      <c r="AU964" s="18"/>
      <c r="AV964" s="18"/>
      <c r="AW964" s="18"/>
      <c r="AX964" s="18"/>
      <c r="AY964" s="18"/>
      <c r="AZ964" s="18"/>
      <c r="BA964" s="18"/>
      <c r="BB964" s="18"/>
    </row>
    <row r="965" ht="15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  <c r="AB965" s="18"/>
      <c r="AC965" s="18"/>
      <c r="AD965" s="18"/>
      <c r="AE965" s="18"/>
      <c r="AF965" s="18"/>
      <c r="AG965" s="18"/>
      <c r="AH965" s="18"/>
      <c r="AI965" s="18"/>
      <c r="AJ965" s="18"/>
      <c r="AK965" s="18"/>
      <c r="AL965" s="18"/>
      <c r="AM965" s="18"/>
      <c r="AN965" s="18"/>
      <c r="AO965" s="18"/>
      <c r="AP965" s="18"/>
      <c r="AQ965" s="18"/>
      <c r="AR965" s="18"/>
      <c r="AS965" s="18"/>
      <c r="AT965" s="18"/>
      <c r="AU965" s="18"/>
      <c r="AV965" s="18"/>
      <c r="AW965" s="18"/>
      <c r="AX965" s="18"/>
      <c r="AY965" s="18"/>
      <c r="AZ965" s="18"/>
      <c r="BA965" s="18"/>
      <c r="BB965" s="18"/>
    </row>
    <row r="966" ht="15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  <c r="AB966" s="18"/>
      <c r="AC966" s="18"/>
      <c r="AD966" s="18"/>
      <c r="AE966" s="18"/>
      <c r="AF966" s="18"/>
      <c r="AG966" s="18"/>
      <c r="AH966" s="18"/>
      <c r="AI966" s="18"/>
      <c r="AJ966" s="18"/>
      <c r="AK966" s="18"/>
      <c r="AL966" s="18"/>
      <c r="AM966" s="18"/>
      <c r="AN966" s="18"/>
      <c r="AO966" s="18"/>
      <c r="AP966" s="18"/>
      <c r="AQ966" s="18"/>
      <c r="AR966" s="18"/>
      <c r="AS966" s="18"/>
      <c r="AT966" s="18"/>
      <c r="AU966" s="18"/>
      <c r="AV966" s="18"/>
      <c r="AW966" s="18"/>
      <c r="AX966" s="18"/>
      <c r="AY966" s="18"/>
      <c r="AZ966" s="18"/>
      <c r="BA966" s="18"/>
      <c r="BB966" s="18"/>
    </row>
    <row r="967" ht="15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8"/>
      <c r="AC967" s="18"/>
      <c r="AD967" s="18"/>
      <c r="AE967" s="18"/>
      <c r="AF967" s="18"/>
      <c r="AG967" s="18"/>
      <c r="AH967" s="18"/>
      <c r="AI967" s="18"/>
      <c r="AJ967" s="18"/>
      <c r="AK967" s="18"/>
      <c r="AL967" s="18"/>
      <c r="AM967" s="18"/>
      <c r="AN967" s="18"/>
      <c r="AO967" s="18"/>
      <c r="AP967" s="18"/>
      <c r="AQ967" s="18"/>
      <c r="AR967" s="18"/>
      <c r="AS967" s="18"/>
      <c r="AT967" s="18"/>
      <c r="AU967" s="18"/>
      <c r="AV967" s="18"/>
      <c r="AW967" s="18"/>
      <c r="AX967" s="18"/>
      <c r="AY967" s="18"/>
      <c r="AZ967" s="18"/>
      <c r="BA967" s="18"/>
      <c r="BB967" s="18"/>
    </row>
    <row r="968" ht="15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  <c r="AB968" s="18"/>
      <c r="AC968" s="18"/>
      <c r="AD968" s="18"/>
      <c r="AE968" s="18"/>
      <c r="AF968" s="18"/>
      <c r="AG968" s="18"/>
      <c r="AH968" s="18"/>
      <c r="AI968" s="18"/>
      <c r="AJ968" s="18"/>
      <c r="AK968" s="18"/>
      <c r="AL968" s="18"/>
      <c r="AM968" s="18"/>
      <c r="AN968" s="18"/>
      <c r="AO968" s="18"/>
      <c r="AP968" s="18"/>
      <c r="AQ968" s="18"/>
      <c r="AR968" s="18"/>
      <c r="AS968" s="18"/>
      <c r="AT968" s="18"/>
      <c r="AU968" s="18"/>
      <c r="AV968" s="18"/>
      <c r="AW968" s="18"/>
      <c r="AX968" s="18"/>
      <c r="AY968" s="18"/>
      <c r="AZ968" s="18"/>
      <c r="BA968" s="18"/>
      <c r="BB968" s="18"/>
    </row>
    <row r="969" ht="15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  <c r="AB969" s="18"/>
      <c r="AC969" s="18"/>
      <c r="AD969" s="18"/>
      <c r="AE969" s="18"/>
      <c r="AF969" s="18"/>
      <c r="AG969" s="18"/>
      <c r="AH969" s="18"/>
      <c r="AI969" s="18"/>
      <c r="AJ969" s="18"/>
      <c r="AK969" s="18"/>
      <c r="AL969" s="18"/>
      <c r="AM969" s="18"/>
      <c r="AN969" s="18"/>
      <c r="AO969" s="18"/>
      <c r="AP969" s="18"/>
      <c r="AQ969" s="18"/>
      <c r="AR969" s="18"/>
      <c r="AS969" s="18"/>
      <c r="AT969" s="18"/>
      <c r="AU969" s="18"/>
      <c r="AV969" s="18"/>
      <c r="AW969" s="18"/>
      <c r="AX969" s="18"/>
      <c r="AY969" s="18"/>
      <c r="AZ969" s="18"/>
      <c r="BA969" s="18"/>
      <c r="BB969" s="18"/>
    </row>
    <row r="970" ht="15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  <c r="AB970" s="18"/>
      <c r="AC970" s="18"/>
      <c r="AD970" s="18"/>
      <c r="AE970" s="18"/>
      <c r="AF970" s="18"/>
      <c r="AG970" s="18"/>
      <c r="AH970" s="18"/>
      <c r="AI970" s="18"/>
      <c r="AJ970" s="18"/>
      <c r="AK970" s="18"/>
      <c r="AL970" s="18"/>
      <c r="AM970" s="18"/>
      <c r="AN970" s="18"/>
      <c r="AO970" s="18"/>
      <c r="AP970" s="18"/>
      <c r="AQ970" s="18"/>
      <c r="AR970" s="18"/>
      <c r="AS970" s="18"/>
      <c r="AT970" s="18"/>
      <c r="AU970" s="18"/>
      <c r="AV970" s="18"/>
      <c r="AW970" s="18"/>
      <c r="AX970" s="18"/>
      <c r="AY970" s="18"/>
      <c r="AZ970" s="18"/>
      <c r="BA970" s="18"/>
      <c r="BB970" s="18"/>
    </row>
    <row r="971" ht="15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8"/>
      <c r="AC971" s="18"/>
      <c r="AD971" s="18"/>
      <c r="AE971" s="18"/>
      <c r="AF971" s="18"/>
      <c r="AG971" s="18"/>
      <c r="AH971" s="18"/>
      <c r="AI971" s="18"/>
      <c r="AJ971" s="18"/>
      <c r="AK971" s="18"/>
      <c r="AL971" s="18"/>
      <c r="AM971" s="18"/>
      <c r="AN971" s="18"/>
      <c r="AO971" s="18"/>
      <c r="AP971" s="18"/>
      <c r="AQ971" s="18"/>
      <c r="AR971" s="18"/>
      <c r="AS971" s="18"/>
      <c r="AT971" s="18"/>
      <c r="AU971" s="18"/>
      <c r="AV971" s="18"/>
      <c r="AW971" s="18"/>
      <c r="AX971" s="18"/>
      <c r="AY971" s="18"/>
      <c r="AZ971" s="18"/>
      <c r="BA971" s="18"/>
      <c r="BB971" s="18"/>
    </row>
    <row r="972" ht="15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  <c r="AC972" s="18"/>
      <c r="AD972" s="18"/>
      <c r="AE972" s="18"/>
      <c r="AF972" s="18"/>
      <c r="AG972" s="18"/>
      <c r="AH972" s="18"/>
      <c r="AI972" s="18"/>
      <c r="AJ972" s="18"/>
      <c r="AK972" s="18"/>
      <c r="AL972" s="18"/>
      <c r="AM972" s="18"/>
      <c r="AN972" s="18"/>
      <c r="AO972" s="18"/>
      <c r="AP972" s="18"/>
      <c r="AQ972" s="18"/>
      <c r="AR972" s="18"/>
      <c r="AS972" s="18"/>
      <c r="AT972" s="18"/>
      <c r="AU972" s="18"/>
      <c r="AV972" s="18"/>
      <c r="AW972" s="18"/>
      <c r="AX972" s="18"/>
      <c r="AY972" s="18"/>
      <c r="AZ972" s="18"/>
      <c r="BA972" s="18"/>
      <c r="BB972" s="18"/>
    </row>
    <row r="973" ht="15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  <c r="AB973" s="18"/>
      <c r="AC973" s="18"/>
      <c r="AD973" s="18"/>
      <c r="AE973" s="18"/>
      <c r="AF973" s="18"/>
      <c r="AG973" s="18"/>
      <c r="AH973" s="18"/>
      <c r="AI973" s="18"/>
      <c r="AJ973" s="18"/>
      <c r="AK973" s="18"/>
      <c r="AL973" s="18"/>
      <c r="AM973" s="18"/>
      <c r="AN973" s="18"/>
      <c r="AO973" s="18"/>
      <c r="AP973" s="18"/>
      <c r="AQ973" s="18"/>
      <c r="AR973" s="18"/>
      <c r="AS973" s="18"/>
      <c r="AT973" s="18"/>
      <c r="AU973" s="18"/>
      <c r="AV973" s="18"/>
      <c r="AW973" s="18"/>
      <c r="AX973" s="18"/>
      <c r="AY973" s="18"/>
      <c r="AZ973" s="18"/>
      <c r="BA973" s="18"/>
      <c r="BB973" s="18"/>
    </row>
    <row r="974" ht="15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  <c r="AB974" s="18"/>
      <c r="AC974" s="18"/>
      <c r="AD974" s="18"/>
      <c r="AE974" s="18"/>
      <c r="AF974" s="18"/>
      <c r="AG974" s="18"/>
      <c r="AH974" s="18"/>
      <c r="AI974" s="18"/>
      <c r="AJ974" s="18"/>
      <c r="AK974" s="18"/>
      <c r="AL974" s="18"/>
      <c r="AM974" s="18"/>
      <c r="AN974" s="18"/>
      <c r="AO974" s="18"/>
      <c r="AP974" s="18"/>
      <c r="AQ974" s="18"/>
      <c r="AR974" s="18"/>
      <c r="AS974" s="18"/>
      <c r="AT974" s="18"/>
      <c r="AU974" s="18"/>
      <c r="AV974" s="18"/>
      <c r="AW974" s="18"/>
      <c r="AX974" s="18"/>
      <c r="AY974" s="18"/>
      <c r="AZ974" s="18"/>
      <c r="BA974" s="18"/>
      <c r="BB974" s="18"/>
    </row>
    <row r="975" ht="15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  <c r="AB975" s="18"/>
      <c r="AC975" s="18"/>
      <c r="AD975" s="18"/>
      <c r="AE975" s="18"/>
      <c r="AF975" s="18"/>
      <c r="AG975" s="18"/>
      <c r="AH975" s="18"/>
      <c r="AI975" s="18"/>
      <c r="AJ975" s="18"/>
      <c r="AK975" s="18"/>
      <c r="AL975" s="18"/>
      <c r="AM975" s="18"/>
      <c r="AN975" s="18"/>
      <c r="AO975" s="18"/>
      <c r="AP975" s="18"/>
      <c r="AQ975" s="18"/>
      <c r="AR975" s="18"/>
      <c r="AS975" s="18"/>
      <c r="AT975" s="18"/>
      <c r="AU975" s="18"/>
      <c r="AV975" s="18"/>
      <c r="AW975" s="18"/>
      <c r="AX975" s="18"/>
      <c r="AY975" s="18"/>
      <c r="AZ975" s="18"/>
      <c r="BA975" s="18"/>
      <c r="BB975" s="18"/>
    </row>
    <row r="976" ht="15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  <c r="AB976" s="18"/>
      <c r="AC976" s="18"/>
      <c r="AD976" s="18"/>
      <c r="AE976" s="18"/>
      <c r="AF976" s="18"/>
      <c r="AG976" s="18"/>
      <c r="AH976" s="18"/>
      <c r="AI976" s="18"/>
      <c r="AJ976" s="18"/>
      <c r="AK976" s="18"/>
      <c r="AL976" s="18"/>
      <c r="AM976" s="18"/>
      <c r="AN976" s="18"/>
      <c r="AO976" s="18"/>
      <c r="AP976" s="18"/>
      <c r="AQ976" s="18"/>
      <c r="AR976" s="18"/>
      <c r="AS976" s="18"/>
      <c r="AT976" s="18"/>
      <c r="AU976" s="18"/>
      <c r="AV976" s="18"/>
      <c r="AW976" s="18"/>
      <c r="AX976" s="18"/>
      <c r="AY976" s="18"/>
      <c r="AZ976" s="18"/>
      <c r="BA976" s="18"/>
      <c r="BB976" s="18"/>
    </row>
    <row r="977" ht="15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  <c r="AB977" s="18"/>
      <c r="AC977" s="18"/>
      <c r="AD977" s="18"/>
      <c r="AE977" s="18"/>
      <c r="AF977" s="18"/>
      <c r="AG977" s="18"/>
      <c r="AH977" s="18"/>
      <c r="AI977" s="18"/>
      <c r="AJ977" s="18"/>
      <c r="AK977" s="18"/>
      <c r="AL977" s="18"/>
      <c r="AM977" s="18"/>
      <c r="AN977" s="18"/>
      <c r="AO977" s="18"/>
      <c r="AP977" s="18"/>
      <c r="AQ977" s="18"/>
      <c r="AR977" s="18"/>
      <c r="AS977" s="18"/>
      <c r="AT977" s="18"/>
      <c r="AU977" s="18"/>
      <c r="AV977" s="18"/>
      <c r="AW977" s="18"/>
      <c r="AX977" s="18"/>
      <c r="AY977" s="18"/>
      <c r="AZ977" s="18"/>
      <c r="BA977" s="18"/>
      <c r="BB977" s="18"/>
    </row>
    <row r="978" ht="15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  <c r="AB978" s="18"/>
      <c r="AC978" s="18"/>
      <c r="AD978" s="18"/>
      <c r="AE978" s="18"/>
      <c r="AF978" s="18"/>
      <c r="AG978" s="18"/>
      <c r="AH978" s="18"/>
      <c r="AI978" s="18"/>
      <c r="AJ978" s="18"/>
      <c r="AK978" s="18"/>
      <c r="AL978" s="18"/>
      <c r="AM978" s="18"/>
      <c r="AN978" s="18"/>
      <c r="AO978" s="18"/>
      <c r="AP978" s="18"/>
      <c r="AQ978" s="18"/>
      <c r="AR978" s="18"/>
      <c r="AS978" s="18"/>
      <c r="AT978" s="18"/>
      <c r="AU978" s="18"/>
      <c r="AV978" s="18"/>
      <c r="AW978" s="18"/>
      <c r="AX978" s="18"/>
      <c r="AY978" s="18"/>
      <c r="AZ978" s="18"/>
      <c r="BA978" s="18"/>
      <c r="BB978" s="18"/>
    </row>
    <row r="979" ht="15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  <c r="AB979" s="18"/>
      <c r="AC979" s="18"/>
      <c r="AD979" s="18"/>
      <c r="AE979" s="18"/>
      <c r="AF979" s="18"/>
      <c r="AG979" s="18"/>
      <c r="AH979" s="18"/>
      <c r="AI979" s="18"/>
      <c r="AJ979" s="18"/>
      <c r="AK979" s="18"/>
      <c r="AL979" s="18"/>
      <c r="AM979" s="18"/>
      <c r="AN979" s="18"/>
      <c r="AO979" s="18"/>
      <c r="AP979" s="18"/>
      <c r="AQ979" s="18"/>
      <c r="AR979" s="18"/>
      <c r="AS979" s="18"/>
      <c r="AT979" s="18"/>
      <c r="AU979" s="18"/>
      <c r="AV979" s="18"/>
      <c r="AW979" s="18"/>
      <c r="AX979" s="18"/>
      <c r="AY979" s="18"/>
      <c r="AZ979" s="18"/>
      <c r="BA979" s="18"/>
      <c r="BB979" s="18"/>
    </row>
    <row r="980" ht="15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  <c r="AB980" s="18"/>
      <c r="AC980" s="18"/>
      <c r="AD980" s="18"/>
      <c r="AE980" s="18"/>
      <c r="AF980" s="18"/>
      <c r="AG980" s="18"/>
      <c r="AH980" s="18"/>
      <c r="AI980" s="18"/>
      <c r="AJ980" s="18"/>
      <c r="AK980" s="18"/>
      <c r="AL980" s="18"/>
      <c r="AM980" s="18"/>
      <c r="AN980" s="18"/>
      <c r="AO980" s="18"/>
      <c r="AP980" s="18"/>
      <c r="AQ980" s="18"/>
      <c r="AR980" s="18"/>
      <c r="AS980" s="18"/>
      <c r="AT980" s="18"/>
      <c r="AU980" s="18"/>
      <c r="AV980" s="18"/>
      <c r="AW980" s="18"/>
      <c r="AX980" s="18"/>
      <c r="AY980" s="18"/>
      <c r="AZ980" s="18"/>
      <c r="BA980" s="18"/>
      <c r="BB980" s="18"/>
    </row>
    <row r="981" ht="15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  <c r="AB981" s="18"/>
      <c r="AC981" s="18"/>
      <c r="AD981" s="18"/>
      <c r="AE981" s="18"/>
      <c r="AF981" s="18"/>
      <c r="AG981" s="18"/>
      <c r="AH981" s="18"/>
      <c r="AI981" s="18"/>
      <c r="AJ981" s="18"/>
      <c r="AK981" s="18"/>
      <c r="AL981" s="18"/>
      <c r="AM981" s="18"/>
      <c r="AN981" s="18"/>
      <c r="AO981" s="18"/>
      <c r="AP981" s="18"/>
      <c r="AQ981" s="18"/>
      <c r="AR981" s="18"/>
      <c r="AS981" s="18"/>
      <c r="AT981" s="18"/>
      <c r="AU981" s="18"/>
      <c r="AV981" s="18"/>
      <c r="AW981" s="18"/>
      <c r="AX981" s="18"/>
      <c r="AY981" s="18"/>
      <c r="AZ981" s="18"/>
      <c r="BA981" s="18"/>
      <c r="BB981" s="18"/>
    </row>
    <row r="982" ht="15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  <c r="AB982" s="18"/>
      <c r="AC982" s="18"/>
      <c r="AD982" s="18"/>
      <c r="AE982" s="18"/>
      <c r="AF982" s="18"/>
      <c r="AG982" s="18"/>
      <c r="AH982" s="18"/>
      <c r="AI982" s="18"/>
      <c r="AJ982" s="18"/>
      <c r="AK982" s="18"/>
      <c r="AL982" s="18"/>
      <c r="AM982" s="18"/>
      <c r="AN982" s="18"/>
      <c r="AO982" s="18"/>
      <c r="AP982" s="18"/>
      <c r="AQ982" s="18"/>
      <c r="AR982" s="18"/>
      <c r="AS982" s="18"/>
      <c r="AT982" s="18"/>
      <c r="AU982" s="18"/>
      <c r="AV982" s="18"/>
      <c r="AW982" s="18"/>
      <c r="AX982" s="18"/>
      <c r="AY982" s="18"/>
      <c r="AZ982" s="18"/>
      <c r="BA982" s="18"/>
      <c r="BB982" s="18"/>
    </row>
    <row r="983" ht="15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  <c r="AC983" s="18"/>
      <c r="AD983" s="18"/>
      <c r="AE983" s="18"/>
      <c r="AF983" s="18"/>
      <c r="AG983" s="18"/>
      <c r="AH983" s="18"/>
      <c r="AI983" s="18"/>
      <c r="AJ983" s="18"/>
      <c r="AK983" s="18"/>
      <c r="AL983" s="18"/>
      <c r="AM983" s="18"/>
      <c r="AN983" s="18"/>
      <c r="AO983" s="18"/>
      <c r="AP983" s="18"/>
      <c r="AQ983" s="18"/>
      <c r="AR983" s="18"/>
      <c r="AS983" s="18"/>
      <c r="AT983" s="18"/>
      <c r="AU983" s="18"/>
      <c r="AV983" s="18"/>
      <c r="AW983" s="18"/>
      <c r="AX983" s="18"/>
      <c r="AY983" s="18"/>
      <c r="AZ983" s="18"/>
      <c r="BA983" s="18"/>
      <c r="BB983" s="18"/>
    </row>
    <row r="984" ht="15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  <c r="AB984" s="18"/>
      <c r="AC984" s="18"/>
      <c r="AD984" s="18"/>
      <c r="AE984" s="18"/>
      <c r="AF984" s="18"/>
      <c r="AG984" s="18"/>
      <c r="AH984" s="18"/>
      <c r="AI984" s="18"/>
      <c r="AJ984" s="18"/>
      <c r="AK984" s="18"/>
      <c r="AL984" s="18"/>
      <c r="AM984" s="18"/>
      <c r="AN984" s="18"/>
      <c r="AO984" s="18"/>
      <c r="AP984" s="18"/>
      <c r="AQ984" s="18"/>
      <c r="AR984" s="18"/>
      <c r="AS984" s="18"/>
      <c r="AT984" s="18"/>
      <c r="AU984" s="18"/>
      <c r="AV984" s="18"/>
      <c r="AW984" s="18"/>
      <c r="AX984" s="18"/>
      <c r="AY984" s="18"/>
      <c r="AZ984" s="18"/>
      <c r="BA984" s="18"/>
      <c r="BB984" s="18"/>
    </row>
    <row r="985" ht="15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  <c r="AB985" s="18"/>
      <c r="AC985" s="18"/>
      <c r="AD985" s="18"/>
      <c r="AE985" s="18"/>
      <c r="AF985" s="18"/>
      <c r="AG985" s="18"/>
      <c r="AH985" s="18"/>
      <c r="AI985" s="18"/>
      <c r="AJ985" s="18"/>
      <c r="AK985" s="18"/>
      <c r="AL985" s="18"/>
      <c r="AM985" s="18"/>
      <c r="AN985" s="18"/>
      <c r="AO985" s="18"/>
      <c r="AP985" s="18"/>
      <c r="AQ985" s="18"/>
      <c r="AR985" s="18"/>
      <c r="AS985" s="18"/>
      <c r="AT985" s="18"/>
      <c r="AU985" s="18"/>
      <c r="AV985" s="18"/>
      <c r="AW985" s="18"/>
      <c r="AX985" s="18"/>
      <c r="AY985" s="18"/>
      <c r="AZ985" s="18"/>
      <c r="BA985" s="18"/>
      <c r="BB985" s="18"/>
    </row>
    <row r="986" ht="15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  <c r="AB986" s="18"/>
      <c r="AC986" s="18"/>
      <c r="AD986" s="18"/>
      <c r="AE986" s="18"/>
      <c r="AF986" s="18"/>
      <c r="AG986" s="18"/>
      <c r="AH986" s="18"/>
      <c r="AI986" s="18"/>
      <c r="AJ986" s="18"/>
      <c r="AK986" s="18"/>
      <c r="AL986" s="18"/>
      <c r="AM986" s="18"/>
      <c r="AN986" s="18"/>
      <c r="AO986" s="18"/>
      <c r="AP986" s="18"/>
      <c r="AQ986" s="18"/>
      <c r="AR986" s="18"/>
      <c r="AS986" s="18"/>
      <c r="AT986" s="18"/>
      <c r="AU986" s="18"/>
      <c r="AV986" s="18"/>
      <c r="AW986" s="18"/>
      <c r="AX986" s="18"/>
      <c r="AY986" s="18"/>
      <c r="AZ986" s="18"/>
      <c r="BA986" s="18"/>
      <c r="BB986" s="18"/>
    </row>
    <row r="987" ht="15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  <c r="AB987" s="18"/>
      <c r="AC987" s="18"/>
      <c r="AD987" s="18"/>
      <c r="AE987" s="18"/>
      <c r="AF987" s="18"/>
      <c r="AG987" s="18"/>
      <c r="AH987" s="18"/>
      <c r="AI987" s="18"/>
      <c r="AJ987" s="18"/>
      <c r="AK987" s="18"/>
      <c r="AL987" s="18"/>
      <c r="AM987" s="18"/>
      <c r="AN987" s="18"/>
      <c r="AO987" s="18"/>
      <c r="AP987" s="18"/>
      <c r="AQ987" s="18"/>
      <c r="AR987" s="18"/>
      <c r="AS987" s="18"/>
      <c r="AT987" s="18"/>
      <c r="AU987" s="18"/>
      <c r="AV987" s="18"/>
      <c r="AW987" s="18"/>
      <c r="AX987" s="18"/>
      <c r="AY987" s="18"/>
      <c r="AZ987" s="18"/>
      <c r="BA987" s="18"/>
      <c r="BB987" s="18"/>
    </row>
    <row r="988" ht="15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  <c r="AB988" s="18"/>
      <c r="AC988" s="18"/>
      <c r="AD988" s="18"/>
      <c r="AE988" s="18"/>
      <c r="AF988" s="18"/>
      <c r="AG988" s="18"/>
      <c r="AH988" s="18"/>
      <c r="AI988" s="18"/>
      <c r="AJ988" s="18"/>
      <c r="AK988" s="18"/>
      <c r="AL988" s="18"/>
      <c r="AM988" s="18"/>
      <c r="AN988" s="18"/>
      <c r="AO988" s="18"/>
      <c r="AP988" s="18"/>
      <c r="AQ988" s="18"/>
      <c r="AR988" s="18"/>
      <c r="AS988" s="18"/>
      <c r="AT988" s="18"/>
      <c r="AU988" s="18"/>
      <c r="AV988" s="18"/>
      <c r="AW988" s="18"/>
      <c r="AX988" s="18"/>
      <c r="AY988" s="18"/>
      <c r="AZ988" s="18"/>
      <c r="BA988" s="18"/>
      <c r="BB988" s="18"/>
    </row>
    <row r="989" ht="15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  <c r="AB989" s="18"/>
      <c r="AC989" s="18"/>
      <c r="AD989" s="18"/>
      <c r="AE989" s="18"/>
      <c r="AF989" s="18"/>
      <c r="AG989" s="18"/>
      <c r="AH989" s="18"/>
      <c r="AI989" s="18"/>
      <c r="AJ989" s="18"/>
      <c r="AK989" s="18"/>
      <c r="AL989" s="18"/>
      <c r="AM989" s="18"/>
      <c r="AN989" s="18"/>
      <c r="AO989" s="18"/>
      <c r="AP989" s="18"/>
      <c r="AQ989" s="18"/>
      <c r="AR989" s="18"/>
      <c r="AS989" s="18"/>
      <c r="AT989" s="18"/>
      <c r="AU989" s="18"/>
      <c r="AV989" s="18"/>
      <c r="AW989" s="18"/>
      <c r="AX989" s="18"/>
      <c r="AY989" s="18"/>
      <c r="AZ989" s="18"/>
      <c r="BA989" s="18"/>
      <c r="BB989" s="18"/>
    </row>
    <row r="990" ht="15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  <c r="AB990" s="18"/>
      <c r="AC990" s="18"/>
      <c r="AD990" s="18"/>
      <c r="AE990" s="18"/>
      <c r="AF990" s="18"/>
      <c r="AG990" s="18"/>
      <c r="AH990" s="18"/>
      <c r="AI990" s="18"/>
      <c r="AJ990" s="18"/>
      <c r="AK990" s="18"/>
      <c r="AL990" s="18"/>
      <c r="AM990" s="18"/>
      <c r="AN990" s="18"/>
      <c r="AO990" s="18"/>
      <c r="AP990" s="18"/>
      <c r="AQ990" s="18"/>
      <c r="AR990" s="18"/>
      <c r="AS990" s="18"/>
      <c r="AT990" s="18"/>
      <c r="AU990" s="18"/>
      <c r="AV990" s="18"/>
      <c r="AW990" s="18"/>
      <c r="AX990" s="18"/>
      <c r="AY990" s="18"/>
      <c r="AZ990" s="18"/>
      <c r="BA990" s="18"/>
      <c r="BB990" s="18"/>
    </row>
    <row r="991" ht="15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  <c r="AB991" s="18"/>
      <c r="AC991" s="18"/>
      <c r="AD991" s="18"/>
      <c r="AE991" s="18"/>
      <c r="AF991" s="18"/>
      <c r="AG991" s="18"/>
      <c r="AH991" s="18"/>
      <c r="AI991" s="18"/>
      <c r="AJ991" s="18"/>
      <c r="AK991" s="18"/>
      <c r="AL991" s="18"/>
      <c r="AM991" s="18"/>
      <c r="AN991" s="18"/>
      <c r="AO991" s="18"/>
      <c r="AP991" s="18"/>
      <c r="AQ991" s="18"/>
      <c r="AR991" s="18"/>
      <c r="AS991" s="18"/>
      <c r="AT991" s="18"/>
      <c r="AU991" s="18"/>
      <c r="AV991" s="18"/>
      <c r="AW991" s="18"/>
      <c r="AX991" s="18"/>
      <c r="AY991" s="18"/>
      <c r="AZ991" s="18"/>
      <c r="BA991" s="18"/>
      <c r="BB991" s="18"/>
    </row>
    <row r="992" ht="15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  <c r="AB992" s="18"/>
      <c r="AC992" s="18"/>
      <c r="AD992" s="18"/>
      <c r="AE992" s="18"/>
      <c r="AF992" s="18"/>
      <c r="AG992" s="18"/>
      <c r="AH992" s="18"/>
      <c r="AI992" s="18"/>
      <c r="AJ992" s="18"/>
      <c r="AK992" s="18"/>
      <c r="AL992" s="18"/>
      <c r="AM992" s="18"/>
      <c r="AN992" s="18"/>
      <c r="AO992" s="18"/>
      <c r="AP992" s="18"/>
      <c r="AQ992" s="18"/>
      <c r="AR992" s="18"/>
      <c r="AS992" s="18"/>
      <c r="AT992" s="18"/>
      <c r="AU992" s="18"/>
      <c r="AV992" s="18"/>
      <c r="AW992" s="18"/>
      <c r="AX992" s="18"/>
      <c r="AY992" s="18"/>
      <c r="AZ992" s="18"/>
      <c r="BA992" s="18"/>
      <c r="BB992" s="18"/>
    </row>
    <row r="993" ht="15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  <c r="AB993" s="18"/>
      <c r="AC993" s="18"/>
      <c r="AD993" s="18"/>
      <c r="AE993" s="18"/>
      <c r="AF993" s="18"/>
      <c r="AG993" s="18"/>
      <c r="AH993" s="18"/>
      <c r="AI993" s="18"/>
      <c r="AJ993" s="18"/>
      <c r="AK993" s="18"/>
      <c r="AL993" s="18"/>
      <c r="AM993" s="18"/>
      <c r="AN993" s="18"/>
      <c r="AO993" s="18"/>
      <c r="AP993" s="18"/>
      <c r="AQ993" s="18"/>
      <c r="AR993" s="18"/>
      <c r="AS993" s="18"/>
      <c r="AT993" s="18"/>
      <c r="AU993" s="18"/>
      <c r="AV993" s="18"/>
      <c r="AW993" s="18"/>
      <c r="AX993" s="18"/>
      <c r="AY993" s="18"/>
      <c r="AZ993" s="18"/>
      <c r="BA993" s="18"/>
      <c r="BB993" s="18"/>
    </row>
    <row r="994" ht="15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  <c r="AB994" s="18"/>
      <c r="AC994" s="18"/>
      <c r="AD994" s="18"/>
      <c r="AE994" s="18"/>
      <c r="AF994" s="18"/>
      <c r="AG994" s="18"/>
      <c r="AH994" s="18"/>
      <c r="AI994" s="18"/>
      <c r="AJ994" s="18"/>
      <c r="AK994" s="18"/>
      <c r="AL994" s="18"/>
      <c r="AM994" s="18"/>
      <c r="AN994" s="18"/>
      <c r="AO994" s="18"/>
      <c r="AP994" s="18"/>
      <c r="AQ994" s="18"/>
      <c r="AR994" s="18"/>
      <c r="AS994" s="18"/>
      <c r="AT994" s="18"/>
      <c r="AU994" s="18"/>
      <c r="AV994" s="18"/>
      <c r="AW994" s="18"/>
      <c r="AX994" s="18"/>
      <c r="AY994" s="18"/>
      <c r="AZ994" s="18"/>
      <c r="BA994" s="18"/>
      <c r="BB994" s="18"/>
    </row>
    <row r="995" ht="15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  <c r="AB995" s="18"/>
      <c r="AC995" s="18"/>
      <c r="AD995" s="18"/>
      <c r="AE995" s="18"/>
      <c r="AF995" s="18"/>
      <c r="AG995" s="18"/>
      <c r="AH995" s="18"/>
      <c r="AI995" s="18"/>
      <c r="AJ995" s="18"/>
      <c r="AK995" s="18"/>
      <c r="AL995" s="18"/>
      <c r="AM995" s="18"/>
      <c r="AN995" s="18"/>
      <c r="AO995" s="18"/>
      <c r="AP995" s="18"/>
      <c r="AQ995" s="18"/>
      <c r="AR995" s="18"/>
      <c r="AS995" s="18"/>
      <c r="AT995" s="18"/>
      <c r="AU995" s="18"/>
      <c r="AV995" s="18"/>
      <c r="AW995" s="18"/>
      <c r="AX995" s="18"/>
      <c r="AY995" s="18"/>
      <c r="AZ995" s="18"/>
      <c r="BA995" s="18"/>
      <c r="BB995" s="18"/>
    </row>
    <row r="996" ht="15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  <c r="AB996" s="18"/>
      <c r="AC996" s="18"/>
      <c r="AD996" s="18"/>
      <c r="AE996" s="18"/>
      <c r="AF996" s="18"/>
      <c r="AG996" s="18"/>
      <c r="AH996" s="18"/>
      <c r="AI996" s="18"/>
      <c r="AJ996" s="18"/>
      <c r="AK996" s="18"/>
      <c r="AL996" s="18"/>
      <c r="AM996" s="18"/>
      <c r="AN996" s="18"/>
      <c r="AO996" s="18"/>
      <c r="AP996" s="18"/>
      <c r="AQ996" s="18"/>
      <c r="AR996" s="18"/>
      <c r="AS996" s="18"/>
      <c r="AT996" s="18"/>
      <c r="AU996" s="18"/>
      <c r="AV996" s="18"/>
      <c r="AW996" s="18"/>
      <c r="AX996" s="18"/>
      <c r="AY996" s="18"/>
      <c r="AZ996" s="18"/>
      <c r="BA996" s="18"/>
      <c r="BB996" s="18"/>
    </row>
    <row r="997" ht="15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  <c r="AB997" s="18"/>
      <c r="AC997" s="18"/>
      <c r="AD997" s="18"/>
      <c r="AE997" s="18"/>
      <c r="AF997" s="18"/>
      <c r="AG997" s="18"/>
      <c r="AH997" s="18"/>
      <c r="AI997" s="18"/>
      <c r="AJ997" s="18"/>
      <c r="AK997" s="18"/>
      <c r="AL997" s="18"/>
      <c r="AM997" s="18"/>
      <c r="AN997" s="18"/>
      <c r="AO997" s="18"/>
      <c r="AP997" s="18"/>
      <c r="AQ997" s="18"/>
      <c r="AR997" s="18"/>
      <c r="AS997" s="18"/>
      <c r="AT997" s="18"/>
      <c r="AU997" s="18"/>
      <c r="AV997" s="18"/>
      <c r="AW997" s="18"/>
      <c r="AX997" s="18"/>
      <c r="AY997" s="18"/>
      <c r="AZ997" s="18"/>
      <c r="BA997" s="18"/>
      <c r="BB997" s="18"/>
    </row>
    <row r="998" ht="15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  <c r="AB998" s="18"/>
      <c r="AC998" s="18"/>
      <c r="AD998" s="18"/>
      <c r="AE998" s="18"/>
      <c r="AF998" s="18"/>
      <c r="AG998" s="18"/>
      <c r="AH998" s="18"/>
      <c r="AI998" s="18"/>
      <c r="AJ998" s="18"/>
      <c r="AK998" s="18"/>
      <c r="AL998" s="18"/>
      <c r="AM998" s="18"/>
      <c r="AN998" s="18"/>
      <c r="AO998" s="18"/>
      <c r="AP998" s="18"/>
      <c r="AQ998" s="18"/>
      <c r="AR998" s="18"/>
      <c r="AS998" s="18"/>
      <c r="AT998" s="18"/>
      <c r="AU998" s="18"/>
      <c r="AV998" s="18"/>
      <c r="AW998" s="18"/>
      <c r="AX998" s="18"/>
      <c r="AY998" s="18"/>
      <c r="AZ998" s="18"/>
      <c r="BA998" s="18"/>
      <c r="BB998" s="18"/>
    </row>
    <row r="999" ht="15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  <c r="AA999" s="18"/>
      <c r="AB999" s="18"/>
      <c r="AC999" s="18"/>
      <c r="AD999" s="18"/>
      <c r="AE999" s="18"/>
      <c r="AF999" s="18"/>
      <c r="AG999" s="18"/>
      <c r="AH999" s="18"/>
      <c r="AI999" s="18"/>
      <c r="AJ999" s="18"/>
      <c r="AK999" s="18"/>
      <c r="AL999" s="18"/>
      <c r="AM999" s="18"/>
      <c r="AN999" s="18"/>
      <c r="AO999" s="18"/>
      <c r="AP999" s="18"/>
      <c r="AQ999" s="18"/>
      <c r="AR999" s="18"/>
      <c r="AS999" s="18"/>
      <c r="AT999" s="18"/>
      <c r="AU999" s="18"/>
      <c r="AV999" s="18"/>
      <c r="AW999" s="18"/>
      <c r="AX999" s="18"/>
      <c r="AY999" s="18"/>
      <c r="AZ999" s="18"/>
      <c r="BA999" s="18"/>
      <c r="BB999" s="18"/>
    </row>
    <row r="1000" ht="15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  <c r="AA1000" s="18"/>
      <c r="AB1000" s="18"/>
      <c r="AC1000" s="18"/>
      <c r="AD1000" s="18"/>
      <c r="AE1000" s="18"/>
      <c r="AF1000" s="18"/>
      <c r="AG1000" s="18"/>
      <c r="AH1000" s="18"/>
      <c r="AI1000" s="18"/>
      <c r="AJ1000" s="18"/>
      <c r="AK1000" s="18"/>
      <c r="AL1000" s="18"/>
      <c r="AM1000" s="18"/>
      <c r="AN1000" s="18"/>
      <c r="AO1000" s="18"/>
      <c r="AP1000" s="18"/>
      <c r="AQ1000" s="18"/>
      <c r="AR1000" s="18"/>
      <c r="AS1000" s="18"/>
      <c r="AT1000" s="18"/>
      <c r="AU1000" s="18"/>
      <c r="AV1000" s="18"/>
      <c r="AW1000" s="18"/>
      <c r="AX1000" s="18"/>
      <c r="AY1000" s="18"/>
      <c r="AZ1000" s="18"/>
      <c r="BA1000" s="18"/>
      <c r="BB1000" s="18"/>
    </row>
  </sheetData>
  <mergeCells count="22">
    <mergeCell ref="J2:L2"/>
    <mergeCell ref="M2:O2"/>
    <mergeCell ref="P2:R2"/>
    <mergeCell ref="S2:U2"/>
    <mergeCell ref="V2:X2"/>
    <mergeCell ref="Y2:AA2"/>
    <mergeCell ref="AB2:AD2"/>
    <mergeCell ref="AE2:AG2"/>
    <mergeCell ref="AH2:AJ2"/>
    <mergeCell ref="AK2:AM2"/>
    <mergeCell ref="AN2:AP2"/>
    <mergeCell ref="AQ2:AS2"/>
    <mergeCell ref="AT2:AV2"/>
    <mergeCell ref="AW2:AY2"/>
    <mergeCell ref="C1:F1"/>
    <mergeCell ref="G1:R1"/>
    <mergeCell ref="S1:AD1"/>
    <mergeCell ref="AE1:AP1"/>
    <mergeCell ref="AQ1:BB1"/>
    <mergeCell ref="C2:F2"/>
    <mergeCell ref="G2:I2"/>
    <mergeCell ref="AZ2:BB2"/>
  </mergeCells>
  <printOptions/>
  <pageMargins bottom="1.0" footer="0.0" header="0.0" left="0.75" right="0.75" top="1.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8.5"/>
    <col customWidth="1" min="2" max="2" width="18.63"/>
    <col customWidth="1" min="3" max="3" width="21.38"/>
    <col customWidth="1" min="4" max="4" width="20.0"/>
    <col customWidth="1" min="5" max="6" width="13.88"/>
    <col customWidth="1" min="7" max="10" width="9.38"/>
    <col customWidth="1" min="11" max="11" width="12.38"/>
    <col customWidth="1" min="12" max="26" width="9.38"/>
  </cols>
  <sheetData>
    <row r="2">
      <c r="A2" s="303" t="s">
        <v>106</v>
      </c>
    </row>
    <row r="4">
      <c r="A4" s="304" t="s">
        <v>107</v>
      </c>
      <c r="B4" s="305" t="s">
        <v>108</v>
      </c>
      <c r="C4" s="303"/>
      <c r="D4" s="303"/>
      <c r="E4" s="306" t="s">
        <v>109</v>
      </c>
      <c r="F4" s="307"/>
      <c r="G4" s="308"/>
    </row>
    <row r="5">
      <c r="A5" s="309"/>
      <c r="B5" s="310"/>
      <c r="E5" s="311">
        <f>B36*B47</f>
        <v>5500</v>
      </c>
      <c r="F5" s="312" t="s">
        <v>110</v>
      </c>
      <c r="G5" s="313"/>
    </row>
    <row r="6">
      <c r="A6" s="304" t="s">
        <v>111</v>
      </c>
      <c r="B6" s="310"/>
      <c r="E6" s="314"/>
      <c r="F6" s="315"/>
      <c r="G6" s="316"/>
    </row>
    <row r="7">
      <c r="A7" s="317" t="s">
        <v>112</v>
      </c>
      <c r="B7" s="310">
        <v>16.0</v>
      </c>
    </row>
    <row r="8">
      <c r="A8" s="318" t="s">
        <v>113</v>
      </c>
      <c r="B8" s="310">
        <v>40.0</v>
      </c>
      <c r="E8" s="303" t="s">
        <v>114</v>
      </c>
    </row>
    <row r="9">
      <c r="A9" s="319" t="s">
        <v>115</v>
      </c>
      <c r="B9" s="310">
        <v>10.0</v>
      </c>
    </row>
    <row r="10">
      <c r="A10" s="320" t="s">
        <v>116</v>
      </c>
      <c r="B10" s="321">
        <v>25.0</v>
      </c>
      <c r="E10" s="322" t="s">
        <v>117</v>
      </c>
      <c r="F10" s="322" t="s">
        <v>118</v>
      </c>
      <c r="G10" s="323"/>
      <c r="H10" s="323"/>
      <c r="I10" s="323"/>
      <c r="J10" s="13"/>
      <c r="K10" s="322" t="s">
        <v>119</v>
      </c>
      <c r="L10" s="322" t="s">
        <v>120</v>
      </c>
      <c r="M10" s="323"/>
      <c r="N10" s="323"/>
      <c r="O10" s="323"/>
    </row>
    <row r="11">
      <c r="A11" s="309" t="s">
        <v>59</v>
      </c>
      <c r="B11" s="310"/>
      <c r="E11" s="324"/>
      <c r="F11" s="324"/>
      <c r="G11" s="324"/>
      <c r="H11" s="324"/>
      <c r="I11" s="324"/>
      <c r="K11" s="324"/>
      <c r="L11" s="324"/>
      <c r="M11" s="324"/>
      <c r="N11" s="324"/>
      <c r="O11" s="324"/>
    </row>
    <row r="12">
      <c r="A12" s="309" t="s">
        <v>59</v>
      </c>
      <c r="B12" s="310"/>
      <c r="E12" s="325" t="s">
        <v>121</v>
      </c>
      <c r="F12" s="326">
        <f>B7*B17</f>
        <v>4768</v>
      </c>
      <c r="G12" s="327"/>
      <c r="H12" s="327"/>
      <c r="I12" s="328"/>
      <c r="K12" s="329" t="s">
        <v>121</v>
      </c>
      <c r="L12" s="330">
        <f>B28*B39</f>
        <v>4550</v>
      </c>
      <c r="M12" s="331"/>
      <c r="N12" s="331"/>
      <c r="O12" s="332"/>
    </row>
    <row r="13">
      <c r="A13" s="309" t="s">
        <v>59</v>
      </c>
      <c r="B13" s="310"/>
      <c r="E13" s="333" t="s">
        <v>122</v>
      </c>
      <c r="F13" s="334">
        <f>(B8*B18)+(B9*B19)</f>
        <v>6870</v>
      </c>
      <c r="G13" s="335"/>
      <c r="H13" s="335"/>
      <c r="I13" s="336"/>
      <c r="K13" s="337" t="s">
        <v>122</v>
      </c>
      <c r="L13" s="338">
        <f>(B29*B40)+(B30*B41)</f>
        <v>8880</v>
      </c>
      <c r="M13" s="339"/>
      <c r="N13" s="339"/>
      <c r="O13" s="340"/>
    </row>
    <row r="14">
      <c r="A14" s="309"/>
      <c r="B14" s="310"/>
      <c r="E14" s="333" t="s">
        <v>123</v>
      </c>
      <c r="F14" s="335">
        <f>25*(B7+B8+B9)</f>
        <v>1650</v>
      </c>
      <c r="G14" s="335"/>
      <c r="H14" s="335"/>
      <c r="I14" s="336"/>
      <c r="K14" s="337" t="s">
        <v>123</v>
      </c>
      <c r="L14" s="339">
        <f>25*(B28+B29+B30)</f>
        <v>1850</v>
      </c>
      <c r="M14" s="339"/>
      <c r="N14" s="339"/>
      <c r="O14" s="340"/>
    </row>
    <row r="15">
      <c r="B15" s="310"/>
      <c r="E15" s="333" t="s">
        <v>124</v>
      </c>
      <c r="F15" s="334">
        <f>E5/4</f>
        <v>1375</v>
      </c>
      <c r="G15" s="335"/>
      <c r="H15" s="335"/>
      <c r="I15" s="336"/>
      <c r="K15" s="337" t="s">
        <v>124</v>
      </c>
      <c r="L15" s="338">
        <f>E5/4</f>
        <v>1375</v>
      </c>
      <c r="M15" s="339"/>
      <c r="N15" s="339"/>
      <c r="O15" s="340"/>
    </row>
    <row r="16">
      <c r="A16" s="304" t="s">
        <v>125</v>
      </c>
      <c r="B16" s="310"/>
      <c r="E16" s="333"/>
      <c r="F16" s="335"/>
      <c r="G16" s="335"/>
      <c r="H16" s="335"/>
      <c r="I16" s="336"/>
      <c r="K16" s="337"/>
      <c r="L16" s="339"/>
      <c r="M16" s="339"/>
      <c r="N16" s="339"/>
      <c r="O16" s="340"/>
    </row>
    <row r="17">
      <c r="A17" s="317" t="s">
        <v>126</v>
      </c>
      <c r="B17" s="341">
        <v>298.0</v>
      </c>
      <c r="E17" s="342" t="s">
        <v>127</v>
      </c>
      <c r="F17" s="343">
        <f>SUM(F12:F15)</f>
        <v>14663</v>
      </c>
      <c r="G17" s="344"/>
      <c r="H17" s="344"/>
      <c r="I17" s="345"/>
      <c r="K17" s="346" t="s">
        <v>127</v>
      </c>
      <c r="L17" s="347">
        <f>SUM(L12:L15)</f>
        <v>16655</v>
      </c>
      <c r="M17" s="348"/>
      <c r="N17" s="348"/>
      <c r="O17" s="349"/>
    </row>
    <row r="18">
      <c r="A18" s="318" t="s">
        <v>128</v>
      </c>
      <c r="B18" s="341">
        <v>148.0</v>
      </c>
      <c r="E18" s="324"/>
      <c r="F18" s="324"/>
      <c r="G18" s="324"/>
      <c r="H18" s="324"/>
      <c r="I18" s="324"/>
      <c r="K18" s="324"/>
      <c r="L18" s="324"/>
      <c r="M18" s="324"/>
      <c r="N18" s="324"/>
      <c r="O18" s="324"/>
    </row>
    <row r="19">
      <c r="A19" s="319" t="s">
        <v>129</v>
      </c>
      <c r="B19" s="341">
        <v>95.0</v>
      </c>
      <c r="E19" s="325" t="s">
        <v>130</v>
      </c>
      <c r="F19" s="327"/>
      <c r="G19" s="327"/>
      <c r="H19" s="327"/>
      <c r="I19" s="328"/>
      <c r="K19" s="329" t="s">
        <v>130</v>
      </c>
      <c r="L19" s="331"/>
      <c r="M19" s="331"/>
      <c r="N19" s="331"/>
      <c r="O19" s="332"/>
    </row>
    <row r="20">
      <c r="A20" s="320" t="s">
        <v>116</v>
      </c>
      <c r="B20" s="341"/>
      <c r="E20" s="350"/>
      <c r="F20" s="335"/>
      <c r="G20" s="335"/>
      <c r="H20" s="335"/>
      <c r="I20" s="336"/>
      <c r="K20" s="351"/>
      <c r="L20" s="339"/>
      <c r="M20" s="339"/>
      <c r="N20" s="339"/>
      <c r="O20" s="340"/>
    </row>
    <row r="21" ht="15.75" customHeight="1">
      <c r="A21" s="309" t="s">
        <v>59</v>
      </c>
      <c r="B21" s="341"/>
      <c r="E21" s="352">
        <f>(B17+(B18*5))+(B18*3)+(B18*2)</f>
        <v>1778</v>
      </c>
      <c r="F21" s="335" t="s">
        <v>131</v>
      </c>
      <c r="G21" s="353"/>
      <c r="H21" s="335"/>
      <c r="I21" s="336"/>
      <c r="K21" s="354">
        <f>B39+(9*B40)+(6*B41)+(6*B41)</f>
        <v>3433</v>
      </c>
      <c r="L21" s="339" t="s">
        <v>132</v>
      </c>
      <c r="M21" s="355"/>
      <c r="N21" s="339"/>
      <c r="O21" s="340"/>
    </row>
    <row r="22" ht="15.75" customHeight="1">
      <c r="A22" s="309" t="s">
        <v>59</v>
      </c>
      <c r="B22" s="341"/>
      <c r="E22" s="350"/>
      <c r="F22" s="335" t="s">
        <v>133</v>
      </c>
      <c r="G22" s="335"/>
      <c r="H22" s="335"/>
      <c r="I22" s="336"/>
      <c r="K22" s="351"/>
      <c r="L22" s="339" t="s">
        <v>133</v>
      </c>
      <c r="M22" s="339"/>
      <c r="N22" s="339"/>
      <c r="O22" s="340"/>
    </row>
    <row r="23" ht="15.75" customHeight="1">
      <c r="A23" s="309" t="s">
        <v>59</v>
      </c>
      <c r="B23" s="341"/>
      <c r="E23" s="350"/>
      <c r="F23" s="335" t="s">
        <v>134</v>
      </c>
      <c r="G23" s="335"/>
      <c r="H23" s="335"/>
      <c r="I23" s="336"/>
      <c r="K23" s="351"/>
      <c r="L23" s="339" t="s">
        <v>135</v>
      </c>
      <c r="M23" s="339"/>
      <c r="N23" s="339"/>
      <c r="O23" s="340"/>
    </row>
    <row r="24" ht="15.75" customHeight="1">
      <c r="A24" s="309"/>
      <c r="B24" s="341"/>
      <c r="E24" s="350"/>
      <c r="F24" s="335" t="s">
        <v>133</v>
      </c>
      <c r="G24" s="335"/>
      <c r="H24" s="335"/>
      <c r="I24" s="336"/>
      <c r="K24" s="351"/>
      <c r="L24" s="339" t="s">
        <v>133</v>
      </c>
      <c r="M24" s="339"/>
      <c r="N24" s="339"/>
      <c r="O24" s="340"/>
    </row>
    <row r="25" ht="15.75" customHeight="1">
      <c r="A25" s="309"/>
      <c r="B25" s="341"/>
      <c r="E25" s="350"/>
      <c r="F25" s="335" t="s">
        <v>136</v>
      </c>
      <c r="G25" s="335"/>
      <c r="H25" s="335"/>
      <c r="I25" s="336"/>
      <c r="K25" s="351"/>
      <c r="L25" s="339" t="s">
        <v>137</v>
      </c>
      <c r="M25" s="339"/>
      <c r="N25" s="339"/>
      <c r="O25" s="340"/>
    </row>
    <row r="26" ht="15.75" customHeight="1">
      <c r="A26" s="309"/>
      <c r="B26" s="310"/>
      <c r="E26" s="350"/>
      <c r="F26" s="335"/>
      <c r="G26" s="335"/>
      <c r="H26" s="335"/>
      <c r="I26" s="336"/>
      <c r="K26" s="351"/>
      <c r="L26" s="339"/>
      <c r="M26" s="339"/>
      <c r="N26" s="339"/>
      <c r="O26" s="340"/>
    </row>
    <row r="27" ht="15.75" customHeight="1">
      <c r="A27" s="304" t="s">
        <v>138</v>
      </c>
      <c r="B27" s="310"/>
      <c r="E27" s="350"/>
      <c r="F27" s="335" t="s">
        <v>139</v>
      </c>
      <c r="G27" s="335"/>
      <c r="H27" s="335"/>
      <c r="I27" s="336"/>
      <c r="K27" s="351"/>
      <c r="L27" s="339" t="s">
        <v>139</v>
      </c>
      <c r="M27" s="339"/>
      <c r="N27" s="339"/>
      <c r="O27" s="340"/>
    </row>
    <row r="28" ht="15.75" customHeight="1">
      <c r="A28" s="356" t="s">
        <v>140</v>
      </c>
      <c r="B28" s="310">
        <v>14.0</v>
      </c>
      <c r="E28" s="350"/>
      <c r="F28" s="335"/>
      <c r="G28" s="335"/>
      <c r="H28" s="335"/>
      <c r="I28" s="336"/>
      <c r="K28" s="351"/>
      <c r="L28" s="339"/>
      <c r="M28" s="339"/>
      <c r="N28" s="339"/>
      <c r="O28" s="340"/>
    </row>
    <row r="29" ht="15.75" customHeight="1">
      <c r="A29" s="357" t="s">
        <v>113</v>
      </c>
      <c r="B29" s="310">
        <v>40.0</v>
      </c>
      <c r="C29" s="7" t="s">
        <v>141</v>
      </c>
      <c r="E29" s="358"/>
      <c r="F29" s="344" t="s">
        <v>130</v>
      </c>
      <c r="G29" s="344"/>
      <c r="H29" s="344"/>
      <c r="I29" s="345"/>
      <c r="K29" s="359"/>
      <c r="L29" s="348" t="s">
        <v>130</v>
      </c>
      <c r="M29" s="348"/>
      <c r="N29" s="348"/>
      <c r="O29" s="349"/>
    </row>
    <row r="30" ht="15.75" customHeight="1">
      <c r="A30" s="357" t="s">
        <v>142</v>
      </c>
      <c r="B30" s="310">
        <v>20.0</v>
      </c>
      <c r="C30" s="7" t="s">
        <v>143</v>
      </c>
      <c r="E30" s="324"/>
      <c r="F30" s="324"/>
      <c r="G30" s="324"/>
      <c r="H30" s="324"/>
      <c r="I30" s="324"/>
      <c r="K30" s="324"/>
      <c r="L30" s="324"/>
      <c r="M30" s="324"/>
      <c r="N30" s="324"/>
      <c r="O30" s="324"/>
    </row>
    <row r="31" ht="15.75" customHeight="1">
      <c r="A31" s="320" t="s">
        <v>144</v>
      </c>
      <c r="B31" s="321">
        <v>25.0</v>
      </c>
      <c r="E31" s="325" t="s">
        <v>145</v>
      </c>
      <c r="F31" s="327"/>
      <c r="G31" s="327"/>
      <c r="H31" s="327"/>
      <c r="I31" s="328"/>
      <c r="K31" s="329" t="s">
        <v>145</v>
      </c>
      <c r="L31" s="331"/>
      <c r="M31" s="331"/>
      <c r="N31" s="331"/>
      <c r="O31" s="332"/>
    </row>
    <row r="32" ht="15.75" customHeight="1">
      <c r="A32" s="309" t="s">
        <v>59</v>
      </c>
      <c r="B32" s="310"/>
      <c r="E32" s="350"/>
      <c r="F32" s="335"/>
      <c r="G32" s="335"/>
      <c r="H32" s="335"/>
      <c r="I32" s="336"/>
      <c r="K32" s="351"/>
      <c r="L32" s="339"/>
      <c r="M32" s="339"/>
      <c r="N32" s="339"/>
      <c r="O32" s="340"/>
    </row>
    <row r="33" ht="15.75" customHeight="1">
      <c r="A33" s="309" t="s">
        <v>59</v>
      </c>
      <c r="B33" s="310"/>
      <c r="E33" s="360">
        <f>('Monthly Net Income Calculation'!B82+'Monthly Net Income Calculation'!B83+'Monthly Net Income Calculation'!B90+'Monthly Net Income Calculation'!B91+'Monthly Net Income Calculation'!B92+'Monthly Net Income Calculation'!B93)/B7</f>
        <v>67.375</v>
      </c>
      <c r="F33" s="335" t="s">
        <v>146</v>
      </c>
      <c r="G33" s="335"/>
      <c r="H33" s="335"/>
      <c r="I33" s="336"/>
      <c r="K33" s="361">
        <f>('Monthly Net Income Calculation'!C95+'Monthly Net Income Calculation'!B83+'Monthly Net Income Calculation'!B82)/B28</f>
        <v>42.71428571</v>
      </c>
      <c r="L33" s="339" t="s">
        <v>146</v>
      </c>
      <c r="M33" s="339"/>
      <c r="N33" s="339"/>
      <c r="O33" s="340"/>
    </row>
    <row r="34" ht="15.75" customHeight="1">
      <c r="A34" s="309" t="s">
        <v>59</v>
      </c>
      <c r="B34" s="310"/>
      <c r="E34" s="350"/>
      <c r="F34" s="335"/>
      <c r="G34" s="335"/>
      <c r="H34" s="335"/>
      <c r="I34" s="336"/>
      <c r="K34" s="351"/>
      <c r="L34" s="339"/>
      <c r="M34" s="339"/>
      <c r="N34" s="339"/>
      <c r="O34" s="340"/>
    </row>
    <row r="35" ht="15.75" customHeight="1">
      <c r="A35" s="309"/>
      <c r="B35" s="310"/>
      <c r="E35" s="350"/>
      <c r="F35" s="335"/>
      <c r="G35" s="335"/>
      <c r="H35" s="335"/>
      <c r="I35" s="336"/>
      <c r="K35" s="351"/>
      <c r="L35" s="339"/>
      <c r="M35" s="339"/>
      <c r="N35" s="339"/>
      <c r="O35" s="340"/>
    </row>
    <row r="36" ht="15.75" customHeight="1">
      <c r="A36" s="362" t="s">
        <v>147</v>
      </c>
      <c r="B36" s="310">
        <v>20.0</v>
      </c>
      <c r="E36" s="350"/>
      <c r="F36" s="335"/>
      <c r="G36" s="335"/>
      <c r="H36" s="335"/>
      <c r="I36" s="336"/>
      <c r="K36" s="351"/>
      <c r="L36" s="339"/>
      <c r="M36" s="339"/>
      <c r="N36" s="339"/>
      <c r="O36" s="340"/>
    </row>
    <row r="37" ht="15.75" customHeight="1">
      <c r="A37" s="309"/>
      <c r="B37" s="310"/>
      <c r="E37" s="333" t="s">
        <v>148</v>
      </c>
      <c r="F37" s="335"/>
      <c r="G37" s="335"/>
      <c r="H37" s="335"/>
      <c r="I37" s="336"/>
      <c r="K37" s="337" t="s">
        <v>148</v>
      </c>
      <c r="L37" s="339"/>
      <c r="M37" s="339"/>
      <c r="N37" s="339"/>
      <c r="O37" s="340"/>
    </row>
    <row r="38" ht="15.75" customHeight="1">
      <c r="A38" s="304" t="s">
        <v>149</v>
      </c>
      <c r="B38" s="310"/>
      <c r="E38" s="363" t="s">
        <v>150</v>
      </c>
      <c r="F38" s="344"/>
      <c r="G38" s="344"/>
      <c r="H38" s="344"/>
      <c r="I38" s="345"/>
      <c r="K38" s="364" t="s">
        <v>151</v>
      </c>
      <c r="L38" s="348"/>
      <c r="M38" s="348"/>
      <c r="N38" s="348"/>
      <c r="O38" s="349"/>
    </row>
    <row r="39" ht="15.75" customHeight="1">
      <c r="A39" s="356" t="s">
        <v>140</v>
      </c>
      <c r="B39" s="341">
        <v>325.0</v>
      </c>
    </row>
    <row r="40" ht="15.75" customHeight="1">
      <c r="A40" s="357" t="s">
        <v>113</v>
      </c>
      <c r="B40" s="341">
        <v>148.0</v>
      </c>
    </row>
    <row r="41" ht="15.75" customHeight="1">
      <c r="A41" s="357" t="s">
        <v>142</v>
      </c>
      <c r="B41" s="341">
        <v>148.0</v>
      </c>
    </row>
    <row r="42" ht="15.75" customHeight="1">
      <c r="A42" s="320" t="s">
        <v>144</v>
      </c>
      <c r="B42" s="341">
        <v>25.0</v>
      </c>
    </row>
    <row r="43" ht="15.75" customHeight="1">
      <c r="A43" s="309" t="s">
        <v>59</v>
      </c>
      <c r="B43" s="341"/>
    </row>
    <row r="44" ht="15.75" customHeight="1">
      <c r="A44" s="309" t="s">
        <v>59</v>
      </c>
      <c r="B44" s="341"/>
    </row>
    <row r="45" ht="15.75" customHeight="1">
      <c r="A45" s="309" t="s">
        <v>59</v>
      </c>
      <c r="B45" s="341"/>
    </row>
    <row r="46" ht="15.75" customHeight="1">
      <c r="A46" s="309"/>
      <c r="B46" s="341"/>
    </row>
    <row r="47" ht="15.75" customHeight="1">
      <c r="A47" s="362" t="s">
        <v>147</v>
      </c>
      <c r="B47" s="341">
        <v>275.0</v>
      </c>
    </row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1.75"/>
    <col customWidth="1" min="2" max="2" width="15.5"/>
    <col customWidth="1" min="3" max="3" width="13.0"/>
    <col customWidth="1" min="4" max="4" width="13.25"/>
    <col customWidth="1" min="5" max="5" width="14.88"/>
    <col customWidth="1" min="6" max="6" width="16.38"/>
    <col customWidth="1" min="7" max="7" width="15.5"/>
    <col customWidth="1" min="8" max="8" width="15.88"/>
    <col customWidth="1" min="9" max="9" width="14.75"/>
    <col customWidth="1" min="10" max="10" width="15.75"/>
    <col customWidth="1" min="11" max="11" width="14.88"/>
    <col customWidth="1" min="12" max="12" width="15.5"/>
    <col customWidth="1" min="13" max="13" width="18.5"/>
    <col customWidth="1" min="14" max="26" width="9.38"/>
  </cols>
  <sheetData>
    <row r="1">
      <c r="A1" s="7" t="s">
        <v>152</v>
      </c>
    </row>
    <row r="3">
      <c r="B3" s="365">
        <v>2022.0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</row>
    <row r="4">
      <c r="B4" s="366" t="s">
        <v>3</v>
      </c>
      <c r="C4" s="25"/>
      <c r="D4" s="367"/>
      <c r="E4" s="368" t="s">
        <v>10</v>
      </c>
      <c r="F4" s="25"/>
      <c r="G4" s="367"/>
      <c r="H4" s="369" t="s">
        <v>11</v>
      </c>
      <c r="I4" s="25"/>
      <c r="J4" s="367"/>
      <c r="K4" s="370" t="s">
        <v>12</v>
      </c>
      <c r="L4" s="25"/>
      <c r="M4" s="26"/>
    </row>
    <row r="5">
      <c r="B5" s="371"/>
      <c r="C5" s="372"/>
      <c r="D5" s="373"/>
      <c r="E5" s="374"/>
      <c r="F5" s="372"/>
      <c r="G5" s="373"/>
      <c r="H5" s="372"/>
      <c r="I5" s="372"/>
      <c r="J5" s="373"/>
      <c r="K5" s="372"/>
      <c r="L5" s="372"/>
      <c r="M5" s="375"/>
    </row>
    <row r="6">
      <c r="B6" s="371"/>
      <c r="C6" s="372"/>
      <c r="D6" s="373"/>
      <c r="E6" s="372"/>
      <c r="F6" s="372"/>
      <c r="G6" s="373"/>
      <c r="H6" s="372"/>
      <c r="I6" s="372"/>
      <c r="J6" s="373"/>
      <c r="K6" s="372"/>
      <c r="L6" s="372"/>
      <c r="M6" s="375"/>
    </row>
    <row r="7">
      <c r="A7" s="303" t="s">
        <v>153</v>
      </c>
      <c r="B7" s="376" t="s">
        <v>25</v>
      </c>
      <c r="C7" s="377" t="s">
        <v>26</v>
      </c>
      <c r="D7" s="377" t="s">
        <v>27</v>
      </c>
      <c r="E7" s="377" t="s">
        <v>28</v>
      </c>
      <c r="F7" s="377" t="s">
        <v>29</v>
      </c>
      <c r="G7" s="377" t="s">
        <v>30</v>
      </c>
      <c r="H7" s="377" t="s">
        <v>31</v>
      </c>
      <c r="I7" s="377" t="s">
        <v>32</v>
      </c>
      <c r="J7" s="377" t="s">
        <v>16</v>
      </c>
      <c r="K7" s="377" t="s">
        <v>17</v>
      </c>
      <c r="L7" s="377" t="s">
        <v>33</v>
      </c>
      <c r="M7" s="378" t="s">
        <v>19</v>
      </c>
    </row>
    <row r="8">
      <c r="A8" s="303" t="s">
        <v>154</v>
      </c>
    </row>
    <row r="10">
      <c r="A10" s="7" t="s">
        <v>155</v>
      </c>
    </row>
    <row r="11">
      <c r="A11" s="7" t="s">
        <v>6</v>
      </c>
    </row>
    <row r="12">
      <c r="A12" s="7" t="s">
        <v>156</v>
      </c>
    </row>
    <row r="13">
      <c r="A13" s="7" t="s">
        <v>157</v>
      </c>
    </row>
    <row r="14">
      <c r="A14" s="7" t="s">
        <v>158</v>
      </c>
    </row>
    <row r="16">
      <c r="A16" s="303" t="s">
        <v>159</v>
      </c>
    </row>
    <row r="17">
      <c r="A17" s="7" t="s">
        <v>160</v>
      </c>
    </row>
    <row r="18">
      <c r="A18" s="7" t="s">
        <v>161</v>
      </c>
    </row>
    <row r="19">
      <c r="A19" s="7" t="s">
        <v>162</v>
      </c>
    </row>
    <row r="20">
      <c r="A20" s="7" t="s">
        <v>124</v>
      </c>
    </row>
    <row r="21" ht="15.75" customHeight="1">
      <c r="A21" s="7" t="s">
        <v>163</v>
      </c>
    </row>
    <row r="22" ht="15.75" customHeight="1"/>
    <row r="23" ht="15.75" customHeight="1">
      <c r="A23" s="303" t="s">
        <v>164</v>
      </c>
    </row>
    <row r="24" ht="15.75" customHeight="1"/>
    <row r="25" ht="15.75" customHeight="1">
      <c r="A25" s="7" t="s">
        <v>165</v>
      </c>
    </row>
    <row r="26" ht="15.75" customHeight="1">
      <c r="A26" s="7" t="s">
        <v>166</v>
      </c>
    </row>
    <row r="27" ht="15.75" customHeight="1">
      <c r="A27" s="7" t="s">
        <v>167</v>
      </c>
    </row>
    <row r="28" ht="15.75" customHeight="1">
      <c r="A28" s="7" t="s">
        <v>168</v>
      </c>
    </row>
    <row r="29" ht="15.75" customHeight="1">
      <c r="A29" s="7" t="s">
        <v>169</v>
      </c>
    </row>
    <row r="30" ht="15.75" customHeight="1"/>
    <row r="31" ht="15.75" customHeight="1">
      <c r="A31" s="303" t="s">
        <v>170</v>
      </c>
    </row>
    <row r="32" ht="15.75" customHeight="1"/>
    <row r="33" ht="15.75" customHeight="1">
      <c r="A33" s="303" t="s">
        <v>171</v>
      </c>
    </row>
    <row r="34" ht="15.75" customHeight="1">
      <c r="A34" s="7" t="s">
        <v>172</v>
      </c>
    </row>
    <row r="35" ht="15.75" customHeight="1">
      <c r="A35" s="7" t="s">
        <v>173</v>
      </c>
    </row>
    <row r="36" ht="15.75" customHeight="1">
      <c r="A36" s="7" t="s">
        <v>174</v>
      </c>
    </row>
    <row r="37" ht="15.75" customHeight="1">
      <c r="A37" s="7" t="s">
        <v>175</v>
      </c>
    </row>
    <row r="38" ht="15.75" customHeight="1"/>
    <row r="39" ht="15.75" customHeight="1">
      <c r="A39" s="303" t="s">
        <v>176</v>
      </c>
    </row>
    <row r="40" ht="15.75" customHeight="1">
      <c r="A40" s="7" t="s">
        <v>177</v>
      </c>
    </row>
    <row r="41" ht="15.75" customHeight="1">
      <c r="A41" s="7" t="s">
        <v>178</v>
      </c>
    </row>
    <row r="42" ht="15.75" customHeight="1">
      <c r="A42" s="7" t="s">
        <v>179</v>
      </c>
    </row>
    <row r="43" ht="15.75" customHeight="1">
      <c r="A43" s="7" t="s">
        <v>180</v>
      </c>
    </row>
    <row r="44" ht="15.75" customHeight="1"/>
    <row r="45" ht="15.75" customHeight="1">
      <c r="A45" s="303" t="s">
        <v>181</v>
      </c>
    </row>
    <row r="46" ht="15.75" customHeight="1"/>
    <row r="47" ht="15.75" customHeight="1">
      <c r="A47" s="303" t="s">
        <v>182</v>
      </c>
    </row>
    <row r="48" ht="15.75" customHeight="1">
      <c r="A48" s="7" t="s">
        <v>183</v>
      </c>
    </row>
    <row r="49" ht="15.75" customHeight="1">
      <c r="A49" s="7" t="s">
        <v>184</v>
      </c>
    </row>
    <row r="50" ht="15.75" customHeight="1">
      <c r="A50" s="7" t="s">
        <v>185</v>
      </c>
    </row>
    <row r="51" ht="15.75" customHeight="1">
      <c r="A51" s="7" t="s">
        <v>186</v>
      </c>
    </row>
    <row r="52" ht="15.75" customHeight="1"/>
    <row r="53" ht="15.75" customHeight="1">
      <c r="A53" s="7" t="s">
        <v>124</v>
      </c>
    </row>
    <row r="54" ht="15.75" customHeight="1">
      <c r="A54" s="7" t="s">
        <v>162</v>
      </c>
    </row>
    <row r="55" ht="15.75" customHeight="1">
      <c r="A55" s="7" t="s">
        <v>163</v>
      </c>
    </row>
    <row r="56" ht="15.75" customHeight="1"/>
    <row r="57" ht="15.75" customHeight="1"/>
    <row r="58" ht="15.75" customHeight="1">
      <c r="A58" s="303" t="s">
        <v>187</v>
      </c>
    </row>
    <row r="59" ht="15.75" customHeight="1"/>
    <row r="60" ht="15.75" customHeight="1">
      <c r="A60" s="7" t="s">
        <v>188</v>
      </c>
    </row>
    <row r="61" ht="15.75" customHeight="1">
      <c r="A61" s="7" t="s">
        <v>189</v>
      </c>
    </row>
    <row r="62" ht="15.75" customHeight="1">
      <c r="A62" s="7" t="s">
        <v>190</v>
      </c>
    </row>
    <row r="63" ht="15.75" customHeight="1">
      <c r="A63" s="7" t="s">
        <v>191</v>
      </c>
    </row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3:M3"/>
    <mergeCell ref="B4:D4"/>
    <mergeCell ref="E4:G4"/>
    <mergeCell ref="H4:J4"/>
    <mergeCell ref="K4:M4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2013-06-13T16:29:38Z</dcterms:created>
  <dc:creator>Bryan  Santone</dc:creator>
</cp:coreProperties>
</file>